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013AFB8D-956A-40BC-970D-CDFF3126902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Tabla_590155" sheetId="6" r:id="rId6"/>
  </sheets>
  <externalReferences>
    <externalReference r:id="rId7"/>
    <externalReference r:id="rId8"/>
    <externalReference r:id="rId9"/>
  </externalReferences>
  <definedNames>
    <definedName name="Hidden_13">Hidden_1!$A$1:$A$8</definedName>
    <definedName name="Hidden_28">Hidden_2!$A$1:$A$3</definedName>
    <definedName name="Hidden_312">Hidden_3!$A$1:$A$2</definedName>
    <definedName name="Hidden_313">[1]Hidden_3!$A$1:$A$2</definedName>
    <definedName name="Hidden_424">Hidden_4!$A$1:$A$2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87" i="1" l="1"/>
  <c r="O87" i="1"/>
  <c r="N87" i="1"/>
  <c r="T86" i="1"/>
  <c r="O86" i="1"/>
  <c r="N86" i="1"/>
  <c r="T85" i="1"/>
  <c r="O85" i="1"/>
  <c r="N85" i="1"/>
  <c r="T84" i="1"/>
  <c r="O84" i="1"/>
  <c r="N84" i="1"/>
  <c r="T83" i="1"/>
  <c r="O83" i="1"/>
  <c r="N83" i="1"/>
  <c r="T82" i="1"/>
  <c r="O82" i="1"/>
  <c r="N82" i="1"/>
  <c r="T81" i="1"/>
  <c r="O81" i="1"/>
  <c r="N81" i="1"/>
  <c r="T80" i="1"/>
  <c r="O80" i="1"/>
  <c r="N80" i="1"/>
  <c r="T79" i="1"/>
  <c r="O79" i="1"/>
  <c r="L79" i="1"/>
  <c r="K79" i="1"/>
  <c r="J79" i="1"/>
  <c r="T78" i="1"/>
  <c r="O78" i="1"/>
  <c r="N78" i="1"/>
  <c r="T77" i="1"/>
  <c r="O77" i="1"/>
  <c r="N77" i="1"/>
  <c r="T76" i="1"/>
  <c r="O76" i="1"/>
  <c r="N76" i="1"/>
  <c r="T75" i="1"/>
  <c r="O75" i="1"/>
  <c r="N75" i="1"/>
  <c r="T74" i="1"/>
  <c r="O74" i="1"/>
  <c r="N74" i="1"/>
  <c r="T73" i="1"/>
  <c r="O73" i="1"/>
  <c r="L73" i="1"/>
  <c r="K73" i="1"/>
  <c r="J73" i="1"/>
  <c r="T72" i="1"/>
  <c r="O72" i="1"/>
  <c r="N72" i="1"/>
  <c r="T71" i="1"/>
  <c r="O71" i="1"/>
  <c r="L71" i="1"/>
  <c r="K71" i="1"/>
  <c r="J71" i="1"/>
  <c r="T70" i="1"/>
  <c r="O70" i="1"/>
  <c r="L70" i="1"/>
  <c r="K70" i="1"/>
  <c r="J70" i="1"/>
  <c r="T69" i="1"/>
  <c r="O69" i="1"/>
  <c r="L69" i="1"/>
  <c r="K69" i="1"/>
  <c r="J69" i="1"/>
  <c r="T68" i="1"/>
  <c r="O68" i="1"/>
  <c r="L68" i="1"/>
  <c r="K68" i="1"/>
  <c r="J68" i="1"/>
  <c r="T67" i="1"/>
  <c r="O67" i="1"/>
  <c r="L67" i="1"/>
  <c r="K67" i="1"/>
  <c r="J67" i="1"/>
  <c r="T66" i="1"/>
  <c r="O66" i="1"/>
  <c r="L66" i="1"/>
  <c r="K66" i="1"/>
  <c r="J66" i="1"/>
  <c r="T65" i="1"/>
  <c r="O65" i="1"/>
  <c r="L65" i="1"/>
  <c r="K65" i="1"/>
  <c r="J65" i="1"/>
  <c r="T64" i="1"/>
  <c r="O64" i="1"/>
  <c r="N64" i="1"/>
  <c r="T63" i="1"/>
  <c r="O63" i="1"/>
  <c r="L63" i="1"/>
  <c r="K63" i="1"/>
  <c r="J63" i="1"/>
  <c r="T62" i="1"/>
  <c r="O62" i="1"/>
  <c r="L62" i="1"/>
  <c r="K62" i="1"/>
  <c r="J62" i="1"/>
  <c r="T61" i="1"/>
  <c r="O61" i="1"/>
  <c r="L61" i="1"/>
  <c r="K61" i="1"/>
  <c r="J61" i="1"/>
  <c r="T60" i="1"/>
  <c r="O60" i="1"/>
  <c r="N60" i="1"/>
  <c r="T59" i="1"/>
  <c r="O59" i="1"/>
  <c r="L59" i="1"/>
  <c r="K59" i="1"/>
  <c r="J59" i="1"/>
  <c r="T58" i="1"/>
  <c r="O58" i="1"/>
  <c r="L58" i="1"/>
  <c r="K58" i="1"/>
  <c r="J58" i="1"/>
  <c r="T57" i="1"/>
  <c r="O57" i="1"/>
  <c r="L57" i="1"/>
  <c r="K57" i="1"/>
  <c r="J57" i="1"/>
  <c r="T56" i="1"/>
  <c r="O56" i="1"/>
  <c r="L56" i="1"/>
  <c r="K56" i="1"/>
  <c r="J56" i="1"/>
  <c r="T55" i="1"/>
  <c r="O55" i="1"/>
  <c r="L55" i="1"/>
  <c r="K55" i="1"/>
  <c r="J55" i="1"/>
  <c r="T54" i="1"/>
  <c r="O54" i="1"/>
  <c r="L54" i="1"/>
  <c r="K54" i="1"/>
  <c r="J54" i="1"/>
  <c r="T53" i="1"/>
  <c r="O53" i="1"/>
  <c r="L53" i="1"/>
  <c r="K53" i="1"/>
  <c r="J53" i="1"/>
  <c r="T52" i="1"/>
  <c r="O52" i="1"/>
  <c r="L52" i="1"/>
  <c r="K52" i="1"/>
  <c r="J52" i="1"/>
  <c r="T51" i="1"/>
  <c r="S51" i="1"/>
  <c r="O51" i="1"/>
  <c r="L51" i="1"/>
  <c r="K51" i="1"/>
  <c r="J51" i="1"/>
  <c r="E51" i="1"/>
  <c r="S50" i="1"/>
  <c r="T50" i="1" s="1"/>
  <c r="O50" i="1"/>
  <c r="L50" i="1"/>
  <c r="K50" i="1"/>
  <c r="J50" i="1"/>
  <c r="E50" i="1"/>
  <c r="S49" i="1"/>
  <c r="T49" i="1" s="1"/>
  <c r="O49" i="1"/>
  <c r="L49" i="1"/>
  <c r="K49" i="1"/>
  <c r="J49" i="1"/>
  <c r="E49" i="1"/>
  <c r="T48" i="1"/>
  <c r="S48" i="1"/>
  <c r="O48" i="1"/>
  <c r="L48" i="1"/>
  <c r="K48" i="1"/>
  <c r="J48" i="1"/>
  <c r="E48" i="1"/>
  <c r="S47" i="1"/>
  <c r="T47" i="1" s="1"/>
  <c r="O47" i="1"/>
  <c r="L47" i="1"/>
  <c r="K47" i="1"/>
  <c r="J47" i="1"/>
  <c r="E47" i="1"/>
  <c r="S46" i="1"/>
  <c r="T46" i="1" s="1"/>
  <c r="O46" i="1"/>
  <c r="L46" i="1"/>
  <c r="K46" i="1"/>
  <c r="J46" i="1"/>
  <c r="E46" i="1"/>
  <c r="S45" i="1"/>
  <c r="T45" i="1" s="1"/>
  <c r="O45" i="1"/>
  <c r="L45" i="1"/>
  <c r="K45" i="1"/>
  <c r="J45" i="1"/>
  <c r="E45" i="1"/>
  <c r="S44" i="1"/>
  <c r="T44" i="1" s="1"/>
  <c r="O44" i="1"/>
  <c r="L44" i="1"/>
  <c r="K44" i="1"/>
  <c r="J44" i="1"/>
  <c r="E44" i="1"/>
  <c r="S43" i="1"/>
  <c r="T43" i="1" s="1"/>
  <c r="O43" i="1"/>
  <c r="L43" i="1"/>
  <c r="K43" i="1"/>
  <c r="J43" i="1"/>
  <c r="E43" i="1"/>
  <c r="T42" i="1"/>
  <c r="S42" i="1"/>
  <c r="O42" i="1"/>
  <c r="L42" i="1"/>
  <c r="K42" i="1"/>
  <c r="J42" i="1"/>
  <c r="E42" i="1"/>
  <c r="S41" i="1"/>
  <c r="T41" i="1" s="1"/>
  <c r="O41" i="1"/>
  <c r="L41" i="1"/>
  <c r="K41" i="1"/>
  <c r="J41" i="1"/>
  <c r="E41" i="1"/>
  <c r="S40" i="1"/>
  <c r="T40" i="1" s="1"/>
  <c r="O40" i="1"/>
  <c r="L40" i="1"/>
  <c r="K40" i="1"/>
  <c r="J40" i="1"/>
  <c r="E40" i="1"/>
  <c r="T39" i="1"/>
  <c r="S39" i="1"/>
  <c r="O39" i="1"/>
  <c r="L39" i="1"/>
  <c r="K39" i="1"/>
  <c r="J39" i="1"/>
  <c r="E39" i="1"/>
  <c r="T38" i="1"/>
  <c r="S38" i="1"/>
  <c r="O38" i="1"/>
  <c r="L38" i="1"/>
  <c r="K38" i="1"/>
  <c r="J38" i="1"/>
  <c r="E38" i="1"/>
  <c r="S37" i="1"/>
  <c r="T37" i="1" s="1"/>
  <c r="O37" i="1"/>
  <c r="L37" i="1"/>
  <c r="K37" i="1"/>
  <c r="J37" i="1"/>
  <c r="E37" i="1"/>
  <c r="T36" i="1"/>
  <c r="S36" i="1"/>
  <c r="O36" i="1"/>
  <c r="L36" i="1"/>
  <c r="K36" i="1"/>
  <c r="J36" i="1"/>
  <c r="E36" i="1"/>
  <c r="T35" i="1"/>
  <c r="S35" i="1"/>
  <c r="O35" i="1"/>
  <c r="L35" i="1"/>
  <c r="K35" i="1"/>
  <c r="J35" i="1"/>
  <c r="E35" i="1"/>
  <c r="S34" i="1"/>
  <c r="T34" i="1" s="1"/>
  <c r="O34" i="1"/>
  <c r="L34" i="1"/>
  <c r="K34" i="1"/>
  <c r="J34" i="1"/>
  <c r="E34" i="1"/>
  <c r="S33" i="1"/>
  <c r="T33" i="1" s="1"/>
  <c r="O33" i="1"/>
  <c r="L33" i="1"/>
  <c r="K33" i="1"/>
  <c r="J33" i="1"/>
  <c r="E33" i="1"/>
  <c r="S32" i="1"/>
  <c r="T32" i="1" s="1"/>
  <c r="O32" i="1"/>
  <c r="L32" i="1"/>
  <c r="K32" i="1"/>
  <c r="J32" i="1"/>
  <c r="E32" i="1"/>
  <c r="S31" i="1"/>
  <c r="T31" i="1" s="1"/>
  <c r="O31" i="1"/>
  <c r="L31" i="1"/>
  <c r="K31" i="1"/>
  <c r="J31" i="1"/>
  <c r="E31" i="1"/>
  <c r="T30" i="1"/>
  <c r="S30" i="1"/>
  <c r="O30" i="1"/>
  <c r="L30" i="1"/>
  <c r="K30" i="1"/>
  <c r="J30" i="1"/>
  <c r="E30" i="1"/>
  <c r="S29" i="1"/>
  <c r="T29" i="1" s="1"/>
  <c r="O29" i="1"/>
  <c r="L29" i="1"/>
  <c r="K29" i="1"/>
  <c r="J29" i="1"/>
  <c r="E29" i="1"/>
  <c r="S28" i="1"/>
  <c r="T28" i="1" s="1"/>
  <c r="O28" i="1"/>
  <c r="L28" i="1"/>
  <c r="K28" i="1"/>
  <c r="J28" i="1"/>
  <c r="E28" i="1"/>
  <c r="T27" i="1"/>
  <c r="S27" i="1"/>
  <c r="O27" i="1"/>
  <c r="L27" i="1"/>
  <c r="K27" i="1"/>
  <c r="J27" i="1"/>
  <c r="E27" i="1"/>
  <c r="T26" i="1"/>
  <c r="S26" i="1"/>
  <c r="O26" i="1"/>
  <c r="L26" i="1"/>
  <c r="K26" i="1"/>
  <c r="J26" i="1"/>
  <c r="E26" i="1"/>
  <c r="S25" i="1"/>
  <c r="T25" i="1" s="1"/>
  <c r="O25" i="1"/>
  <c r="E25" i="1"/>
  <c r="S24" i="1"/>
  <c r="T24" i="1" s="1"/>
  <c r="O24" i="1"/>
  <c r="L24" i="1"/>
  <c r="K24" i="1"/>
  <c r="J24" i="1"/>
  <c r="E24" i="1"/>
  <c r="S23" i="1"/>
  <c r="T23" i="1" s="1"/>
  <c r="O23" i="1"/>
  <c r="L23" i="1"/>
  <c r="K23" i="1"/>
  <c r="J23" i="1"/>
  <c r="E23" i="1"/>
</calcChain>
</file>

<file path=xl/sharedStrings.xml><?xml version="1.0" encoding="utf-8"?>
<sst xmlns="http://schemas.openxmlformats.org/spreadsheetml/2006/main" count="1256" uniqueCount="409">
  <si>
    <t>47329</t>
  </si>
  <si>
    <t>TÍTULO</t>
  </si>
  <si>
    <t>NOMBRE CORTO</t>
  </si>
  <si>
    <t>DESCRIPCIÓN</t>
  </si>
  <si>
    <t>Las concesiones, contratos, convenios, permisos, licencias o autorizaciones otorgadas</t>
  </si>
  <si>
    <t>NLA95FXXVIII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</si>
  <si>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</si>
  <si>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</si>
  <si>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</si>
  <si>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</si>
  <si>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</si>
  <si>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</si>
  <si>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</si>
  <si>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</si>
  <si>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</si>
  <si>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</si>
  <si>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406978</t>
  </si>
  <si>
    <t>406991</t>
  </si>
  <si>
    <t>406992</t>
  </si>
  <si>
    <t>406968</t>
  </si>
  <si>
    <t>406993</t>
  </si>
  <si>
    <t>406979</t>
  </si>
  <si>
    <t>406980</t>
  </si>
  <si>
    <t>406972</t>
  </si>
  <si>
    <t>406990</t>
  </si>
  <si>
    <t>406973</t>
  </si>
  <si>
    <t>406974</t>
  </si>
  <si>
    <t>406975</t>
  </si>
  <si>
    <t>571227</t>
  </si>
  <si>
    <t>406976</t>
  </si>
  <si>
    <t>590155</t>
  </si>
  <si>
    <t>406982</t>
  </si>
  <si>
    <t>406983</t>
  </si>
  <si>
    <t>406977</t>
  </si>
  <si>
    <t>406988</t>
  </si>
  <si>
    <t>406981</t>
  </si>
  <si>
    <t>406994</t>
  </si>
  <si>
    <t>406986</t>
  </si>
  <si>
    <t>406985</t>
  </si>
  <si>
    <t>406987</t>
  </si>
  <si>
    <t>406995</t>
  </si>
  <si>
    <t>406971</t>
  </si>
  <si>
    <t>406969</t>
  </si>
  <si>
    <t>406989</t>
  </si>
  <si>
    <t>406970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</si>
  <si>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</si>
  <si>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</si>
  <si>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</si>
  <si>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</si>
  <si>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</si>
  <si>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</si>
  <si>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</si>
  <si>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</si>
  <si>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</si>
  <si>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</si>
  <si>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</si>
  <si>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</si>
  <si>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</si>
  <si>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</si>
  <si>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</si>
  <si>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Tabla_590155</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</si>
  <si>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</si>
  <si>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</si>
  <si>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</si>
  <si>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</si>
  <si>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</si>
  <si>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</si>
  <si>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</si>
  <si>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</si>
  <si>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</si>
  <si>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</si>
  <si>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</si>
  <si>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</si>
  <si>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</si>
  <si>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</si>
  <si>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Autorización</t>
  </si>
  <si>
    <t>TALA</t>
  </si>
  <si>
    <t>REGLAMENTO DE PROTECCIÓN AMBIENTAL DEL MUNICIPIO DE GUADALUPE, NUEVO LEÓN.</t>
  </si>
  <si>
    <t>DIRECCIÓN GENERAL DE MEDIO AMBIENTE Y SUSTENTABILIDAD</t>
  </si>
  <si>
    <t>Público</t>
  </si>
  <si>
    <t>JOSÉ RÚBEN</t>
  </si>
  <si>
    <t>GARZA</t>
  </si>
  <si>
    <t>CASTILLO</t>
  </si>
  <si>
    <t>HOMBRE</t>
  </si>
  <si>
    <t>ART 36 DEL REGLAMENTO DE PROTECCIÓN AMBIENTAL DEL MUNICIPIO DE GUADALUPE, NUEVO LEÓN.</t>
  </si>
  <si>
    <t>https://nuevatransparencia.guadalupe.gob.mx/cms/documentosTransparenciaLinks/305/24/anexo_6894_527_tala.pdf</t>
  </si>
  <si>
    <t>* La columna de "Monto total o beneficio, servicio y/o recurso público aprovechado" se encuentra en blanco, debido a que la autorización otorgada no conlleva la entrega de recursos públicos ni la generación de beneficios económicos para el ciudadano. La reposición forestal, en caso de requerirse, es realizada con recursos propios del solicitante, por lo que no se considera recurso público aprovechado. * La columna "Monto entregado, bien, servicio y/o recurso público aprovechado al periodo que se informa" se encuentra en blanco debido a que el trámite es gratuito y no implica la entrega de bienes, servicios o recursos públicos. En los casos en que se establece como medida de compensación la reposición forestal, esta corre a cargo del ciudadano con recursos propios, por lo que no representa un recurso público aprovechado.  * La  columna "Hipervínculo al documento donde se desglose el gasto a precios del año" se encuentra en blanco ya que el trámite de autorización para tala o poda es gratuito y no genera erogaciones de recursos públicos, por lo que no existe un documento de desglose de gasto a precios del año. *La columna "Hipervínculo al informe sobre el monto total erogado, que en su caso corresponda" se encuentra en blanco ya que las autorizaciones otorgadas no corresponden a un contrato o convenio que implique erogación de recursos públicos, por lo que no existe un informe sobre monto total erogado. * La columna "Hipervínculo al contrato plurianual modificado, en su caso" se encuentra en blanco debido a que las autorizaciones de tala y poda otorgadas no corresponden a contratos plurianuales ni a contratos modificados, sino a autorizaciones administrativas de carácter individual y temporal. *La columna "Se realizaron convenios modificatorios (catálogo)"  se encuentra en blanco debido a que no se realizaron convenios modificatorios, ya que el trámite y sus condiciones permanecen sin cambios desde su otorgamiento inicial, reflejando que no aplican modificaciones al acto jurídico original. *La columna "Hipervínculo al convenio modificatorio, si así corresponde" se encuentra en blanco porque no se han celebrado convenios modificatorios relacionados con el acto jurídico original. * La columna "Razón social de la persona moral titular a quien se otorgó el acto jurídico se encuentra en blanco debido a que el acto jurídico fue otorgado a una persona física.</t>
  </si>
  <si>
    <t>CLAUDIA ESTHER</t>
  </si>
  <si>
    <t xml:space="preserve">BATRES </t>
  </si>
  <si>
    <t>MUJER</t>
  </si>
  <si>
    <t>https://nuevatransparencia.guadalupe.gob.mx/cms/documentosTransparenciaLinks/305/24/anexo_6895_652_tala.pdf</t>
  </si>
  <si>
    <t>BLANC LETICIA</t>
  </si>
  <si>
    <t>BARRERA</t>
  </si>
  <si>
    <t>MARTÍNEZ</t>
  </si>
  <si>
    <t>https://nuevatransparencia.guadalupe.gob.mx/cms/documentosTransparenciaLinks/305/24/anexo_6896_660_tala.pdf</t>
  </si>
  <si>
    <t xml:space="preserve">MARÍA MAGDALENA </t>
  </si>
  <si>
    <t>VIDALES</t>
  </si>
  <si>
    <t>JASSO</t>
  </si>
  <si>
    <t>https://nuevatransparencia.guadalupe.gob.mx/cms/documentosTransparenciaLinks/305/24/anexo_6897_716_tala.pdf</t>
  </si>
  <si>
    <t>PODA</t>
  </si>
  <si>
    <t>NORA ELIZABETH</t>
  </si>
  <si>
    <t>SEPÚLVEDA</t>
  </si>
  <si>
    <t>ESCOBEDO</t>
  </si>
  <si>
    <t>ART 39 DEL REGLAMENTO DE PROTECCIÓN AMBIENTAL DEL MUNICIPIO DE GUADALUPE, NUEVO LEÓN.</t>
  </si>
  <si>
    <t>https://nuevatransparencia.guadalupe.gob.mx/cms/documentosTransparenciaLinks/305/24/anexo_6898_720_poda.pdf</t>
  </si>
  <si>
    <t>KARLA LIZBETH</t>
  </si>
  <si>
    <t xml:space="preserve">LÓPEZ </t>
  </si>
  <si>
    <t>ALMAGUER</t>
  </si>
  <si>
    <t>https://nuevatransparencia.guadalupe.gob.mx/cms/documentosTransparenciaLinks/305/24/anexo_6899_722_tala.pdf</t>
  </si>
  <si>
    <t>CUAUTEMOC EMMANUEL</t>
  </si>
  <si>
    <t>ARIZPE</t>
  </si>
  <si>
    <t>BUITRÓN</t>
  </si>
  <si>
    <t>https://nuevatransparencia.guadalupe.gob.mx/cms/documentosTransparenciaLinks/305/24/anexo_6900_725_tala.pdf</t>
  </si>
  <si>
    <t>BELEM</t>
  </si>
  <si>
    <t>MUÑIZ</t>
  </si>
  <si>
    <t>https://nuevatransparencia.guadalupe.gob.mx/cms/documentosTransparenciaLinks/305/24/anexo_6901_726_tala.pdf</t>
  </si>
  <si>
    <t>ROBERTO AARÓN DE JESÚS</t>
  </si>
  <si>
    <t>CAARRILLO</t>
  </si>
  <si>
    <t>ROCHA</t>
  </si>
  <si>
    <t>https://nuevatransparencia.guadalupe.gob.mx/cms/documentosTransparenciaLinks/305/24/anexo_6902_736_tala.pdf</t>
  </si>
  <si>
    <t>Privado</t>
  </si>
  <si>
    <t>ANDREA TERESITA</t>
  </si>
  <si>
    <t>URIBE</t>
  </si>
  <si>
    <t>JARDÍN DE NIÑOS BENITO JUÁREZ</t>
  </si>
  <si>
    <t>https://nuevatransparencia.guadalupe.gob.mx/cms/documentosTransparenciaLinks/305/24/anexo_6903_738_poda.pdf</t>
  </si>
  <si>
    <t>* La columna de "Monto total o beneficio, servicio y/o recurso público aprovechado" se encuentra en blanco, debido a que la autorización otorgada no conlleva la entrega de recursos públicos ni la generación de beneficios económicos para el ciudadano. La reposición forestal, en caso de requerirse, es realizada con recursos propios del solicitante, por lo que no se considera recurso público aprovechado. * La columna "Monto entregado, bien, servicio y/o recurso público aprovechado al periodo que se informa" se encuentra en blanco debido a que el trámite es gratuito y no implica la entrega de bienes, servicios o recursos públicos. En los casos en que se establece como medida de compensación la reposición forestal, esta corre a cargo del ciudadano con recursos propios, por lo que no representa un recurso público aprovechado.  * La  columna "Hipervínculo al documento donde se desglose el gasto a precios del año" se encuentra en blanco ya que el trámite de autorización para tala o poda es gratuito y no genera erogaciones de recursos públicos, por lo que no existe un documento de desglose de gasto a precios del año. *La columna "Hipervínculo al informe sobre el monto total erogado, que en su caso corresponda" se encuentra en blanco ya que las autorizaciones otorgadas no corresponden a un contrato o convenio que implique erogación de recursos públicos, por lo que no existe un informe sobre monto total erogado. * La columna "Hipervínculo al contrato plurianual modificado, en su caso" se encuentra en blanco debido a que las autorizaciones de tala y poda otorgadas no corresponden a contratos plurianuales ni a contratos modificados, sino a autorizaciones administrativas de carácter individual y temporal. *La columna "Se realizaron convenios modificatorios (catálogo)"  se encuentra en blanco debido a que no se realizaron convenios modificatorios, ya que el trámite y sus condiciones permanecen sin cambios desde su otorgamiento inicial, reflejando que no aplican modificaciones al acto jurídico original.</t>
  </si>
  <si>
    <t>MARTÍN</t>
  </si>
  <si>
    <t>LUCIO</t>
  </si>
  <si>
    <t>AMAYA</t>
  </si>
  <si>
    <t>https://nuevatransparencia.guadalupe.gob.mx/cms/documentosTransparenciaLinks/305/24/anexo_6904_742_poda.pdf</t>
  </si>
  <si>
    <t>RAYMUNDO</t>
  </si>
  <si>
    <t>RODRÍGUEZ</t>
  </si>
  <si>
    <t>DE LA ROSA</t>
  </si>
  <si>
    <t>https://nuevatransparencia.guadalupe.gob.mx/cms/documentosTransparenciaLinks/305/24/anexo_6905_745_poda.pdf</t>
  </si>
  <si>
    <t>HILDA MARGARITA</t>
  </si>
  <si>
    <t>SALDIVAR</t>
  </si>
  <si>
    <t>ELÍAS</t>
  </si>
  <si>
    <t>https://nuevatransparencia.guadalupe.gob.mx/cms/documentosTransparenciaLinks/305/24/anexo_6906_747_tala.pdf</t>
  </si>
  <si>
    <t>HUMBERTO</t>
  </si>
  <si>
    <t>CARDENAS</t>
  </si>
  <si>
    <t>HERNÁNDEZ</t>
  </si>
  <si>
    <t>https://nuevatransparencia.guadalupe.gob.mx/cms/documentosTransparenciaLinks/305/24/anexo_6907_749_tala.pdf</t>
  </si>
  <si>
    <t>DANIEL</t>
  </si>
  <si>
    <t>ESPINOSA</t>
  </si>
  <si>
    <t>ALVAREZ</t>
  </si>
  <si>
    <t>https://nuevatransparencia.guadalupe.gob.mx/cms/documentosTransparenciaLinks/305/24/anexo_6908_757_tala.pdf</t>
  </si>
  <si>
    <t>Licencia</t>
  </si>
  <si>
    <t>Contrato</t>
  </si>
  <si>
    <t>Convenio</t>
  </si>
  <si>
    <t>Permiso</t>
  </si>
  <si>
    <t>Concesión</t>
  </si>
  <si>
    <t>Asignaciones</t>
  </si>
  <si>
    <t>Otro (especificar)</t>
  </si>
  <si>
    <t>Mixto</t>
  </si>
  <si>
    <t>Hombre</t>
  </si>
  <si>
    <t>Mujer</t>
  </si>
  <si>
    <t>Si</t>
  </si>
  <si>
    <t>No</t>
  </si>
  <si>
    <t>81202</t>
  </si>
  <si>
    <t>81204</t>
  </si>
  <si>
    <t>81203</t>
  </si>
  <si>
    <t>ID</t>
  </si>
  <si>
    <t>Nombre(s) de la persona beneficiaria final</t>
  </si>
  <si>
    <t>Primer apellido de la persona beneficiaria final</t>
  </si>
  <si>
    <t>Segundo apellido de la persona beneficiaria final</t>
  </si>
  <si>
    <t>ESTACIONAMIENTO EXCLUSIVO RESIDENCIAL</t>
  </si>
  <si>
    <t>REGLAMENTO DE TRANSITO HOMOLOGADO</t>
  </si>
  <si>
    <t>SECRETARÍA DE INFRAESTRUCTURA Y DESARROLLO URBANO</t>
  </si>
  <si>
    <t>ARTÍCULO 58</t>
  </si>
  <si>
    <t>https://nuevatransparencia.guadalupe.gob.mx/cms/documentosTransparenciaLinks/305/109/anexo_7362_316-26%20EXCLUSIVO%20RESIDENCIAL%20MARZO%202026.pdf</t>
  </si>
  <si>
    <t>DIRECCIÓN DE INGENIERÍA VIAL</t>
  </si>
  <si>
    <t>En la celda de Razon Social en el cual se otorga el acto Juridico a persona fisica por tal motivo se escribe no dato, en las celdas de Hipervinculo el documento donde se dosglose el gasto a precio del año, hipervinculo al informe sobre el monto total erog</t>
  </si>
  <si>
    <t>https://nuevatransparencia.guadalupe.gob.mx/cms/documentosTransparenciaLinks/305/109/anexo_7349_300-26%20EXCLUSIVO%20RESIDENCIAL%20MARZO%202026.pdf</t>
  </si>
  <si>
    <t>ESTACIONAMIENTO EXCLUSIVO COMERCIAL</t>
  </si>
  <si>
    <t>https://nuevatransparencia.guadalupe.gob.mx/cms/documentosTransparenciaLinks/305/109/anexo_7334_205-26%20EXCLUSIVO%20COMERCIAL%20MARZO%202026.pdf</t>
  </si>
  <si>
    <t>https://nuevatransparencia.guadalupe.gob.mx/cms/documentosTransparenciaLinks/305/109/anexo_7361_315-26%20EXCLUSIVO%20RESIDENCIAL%20MARZO%202026.pdf</t>
  </si>
  <si>
    <t>https://nuevatransparencia.guadalupe.gob.mx/cms/documentosTransparenciaLinks/305/109/anexo_7356_309-26%20EXCLUSIVO%20RESIDENCIAL%20MARZO%202026.pdf</t>
  </si>
  <si>
    <t>https://nuevatransparencia.guadalupe.gob.mx/cms/documentosTransparenciaLinks/305/109/anexo_7360_314-26%20EXCLUSIVO%20RESIDENCIAL%20MARZO%202026.pdf</t>
  </si>
  <si>
    <t>https://nuevatransparencia.guadalupe.gob.mx/cms/documentosTransparenciaLinks/305/109/anexo_7358_311-26%20EXCLUSIVO%20RESIDENCIAL%20MARZO%202026.pdf</t>
  </si>
  <si>
    <t>https://nuevatransparencia.guadalupe.gob.mx/cms/documentosTransparenciaLinks/305/109/anexo_7357_310-26%20EXCLUSIVO%20RESIDENCIAL%20MARZO%202026.pdf</t>
  </si>
  <si>
    <t>https://nuevatransparencia.guadalupe.gob.mx/cms/documentosTransparenciaLinks/305/109/anexo_7359_312-26%20EXCLUSIVO%20RESIDENCIAL%20MARZO%202026.pdf</t>
  </si>
  <si>
    <t>https://nuevatransparencia.guadalupe.gob.mx/cms/documentosTransparenciaLinks/305/109/anexo_7353_304-26%20EXCLUSIVO%20RESIDENCIAL%20MARZO%202026.pdf</t>
  </si>
  <si>
    <t>https://nuevatransparencia.guadalupe.gob.mx/cms/documentosTransparenciaLinks/305/109/anexo_7352_303-26%20EXCLUSIVO%20RESIDENCIAL%20MARZO%202026.pdf</t>
  </si>
  <si>
    <t>https://nuevatransparencia.guadalupe.gob.mx/cms/documentosTransparenciaLinks/305/109/anexo_7354_305-26%20EXCLUSIVO%20RESIDENCIAL%20MARZO%202026.pdf</t>
  </si>
  <si>
    <t>https://nuevatransparencia.guadalupe.gob.mx/cms/documentosTransparenciaLinks/305/109/anexo_7355_306-26%20EXCLUSIVO%20RESIDENCIAL%20MARZO%202026.pdf</t>
  </si>
  <si>
    <t>https://nuevatransparencia.guadalupe.gob.mx/cms/documentosTransparenciaLinks/305/109/anexo_7347_298-26%20EXCLUSIVO%20RESIDENCIAL%20MARZO%202026.pdf</t>
  </si>
  <si>
    <t>https://nuevatransparencia.guadalupe.gob.mx/cms/documentosTransparenciaLinks/305/109/anexo_7338_287-26%20EXCLUSIVO%20RESIDENCIAL%20MARZO%202026.pdf</t>
  </si>
  <si>
    <t>https://nuevatransparencia.guadalupe.gob.mx/cms/documentosTransparenciaLinks/305/109/anexo_7341_292-26%20EXCLUSIVO%20RESIDENCIAL%20MARZO%202026.pdf</t>
  </si>
  <si>
    <t>https://nuevatransparencia.guadalupe.gob.mx/cms/documentosTransparenciaLinks/305/109/anexo_7348_299-26%20EXCLUSIVO%20RESIDENCIAL%20MARZO%202026.pdf</t>
  </si>
  <si>
    <t>https://nuevatransparencia.guadalupe.gob.mx/cms/documentosTransparenciaLinks/305/109/anexo_7351_302-26%20EXCLUSIVO%20RESIDENCIAL%20MARZO%202026.pdf</t>
  </si>
  <si>
    <t>https://nuevatransparencia.guadalupe.gob.mx/cms/documentosTransparenciaLinks/305/109/anexo_7342_293-26%20EXCLUSIVO%20RESIDENCIAL%20MARZO%202026.pdf</t>
  </si>
  <si>
    <t>https://nuevatransparencia.guadalupe.gob.mx/cms/documentosTransparenciaLinks/305/109/anexo_7337_285-26%20EXCLUSIVO%20RESIDENCIAL%20MARZO%202026.pdf</t>
  </si>
  <si>
    <t>https://nuevatransparencia.guadalupe.gob.mx/cms/documentosTransparenciaLinks/305/109/anexo_7350_301-26%20EXCLUSIVO%20RESIDENCIAL%20MARZO%202026.pdf</t>
  </si>
  <si>
    <t>https://nuevatransparencia.guadalupe.gob.mx/cms/documentosTransparenciaLinks/305/109/anexo_7343_294-26%20EXCLUSIVO%20RESIDENCIAL%20MARZO%202026.pdf</t>
  </si>
  <si>
    <t>https://nuevatransparencia.guadalupe.gob.mx/cms/documentosTransparenciaLinks/305/109/anexo_7336_280-26%20EXCLUSIVO%20RESIDENCIAL%20MARZO%202026.pdf</t>
  </si>
  <si>
    <t>https://nuevatransparencia.guadalupe.gob.mx/cms/documentosTransparenciaLinks/305/109/anexo_7339_290-26%20EXCLUSIVO%20RESIDENCIAL%20MARZO%202026.pdf</t>
  </si>
  <si>
    <t>https://nuevatransparencia.guadalupe.gob.mx/cms/documentosTransparenciaLinks/305/109/anexo_7346_297-26%20EXCLUSIVO%20RESIDENCIAL%20MARZO%202026.pdf</t>
  </si>
  <si>
    <t>https://nuevatransparencia.guadalupe.gob.mx/cms/documentosTransparenciaLinks/305/109/anexo_7344_295-26%20EXCLUSIVO%20RESIDENCIAL%20MARZO%202026.pdf</t>
  </si>
  <si>
    <t>https://nuevatransparencia.guadalupe.gob.mx/cms/documentosTransparenciaLinks/305/109/anexo_7335_265-26%20EXCLUSIVO%20RESIDENCIAL%20MARZO%202026.pdf</t>
  </si>
  <si>
    <t>https://nuevatransparencia.guadalupe.gob.mx/cms/documentosTransparenciaLinks/305/109/anexo_7345_296-26%20EXCLUSIVO%20RESIDENCIAL%20MARZO%202026.pdf</t>
  </si>
  <si>
    <t>https://nuevatransparencia.guadalupe.gob.mx/cms/documentosTransparenciaLinks/305/109/anexo_7340_291-26%20EXCLUSIVO%20RESIDENCIAL%20MARZO%202026.pdf</t>
  </si>
  <si>
    <t>036-26</t>
  </si>
  <si>
    <t>CIERRE DE CALLE</t>
  </si>
  <si>
    <t>ARTICULO 106</t>
  </si>
  <si>
    <t>https://nuevatransparencia.guadalupe.gob.mx/cms/pages/login.aspx</t>
  </si>
  <si>
    <t>NO</t>
  </si>
  <si>
    <t>037-26</t>
  </si>
  <si>
    <t>https://nuevatransparencia.guadalupe.gob.mx/cms/documentosTransparenciaLinks/305/109/anexo_7299_CIERRE%20DE%20CALLE%20%20037-26%20MARZO%202026.pdf</t>
  </si>
  <si>
    <t>038-26</t>
  </si>
  <si>
    <t>https://nuevatransparencia.guadalupe.gob.mx/cms/documentosTransparenciaLinks/305/109/anexo_7300_CIERRE%20DE%20CALLE%20%20038-26%20MARZO%202026.pdf</t>
  </si>
  <si>
    <t>039-26</t>
  </si>
  <si>
    <t>https://nuevatransparencia.guadalupe.gob.mx/cms/documentosTransparenciaLinks/305/109/anexo_7301_CIERRE%20DE%20CALLE%20%20039-26%20MARZO%202026.pdf</t>
  </si>
  <si>
    <t>040-26</t>
  </si>
  <si>
    <t>https://nuevatransparencia.guadalupe.gob.mx/cms/documentosTransparenciaLinks/305/109/anexo_7302_CIERRE%20DE%20CALLE%20%20040-26%20MARZO%202026.pdf</t>
  </si>
  <si>
    <t>041-26</t>
  </si>
  <si>
    <t>https://nuevatransparencia.guadalupe.gob.mx/cms/documentosTransparenciaLinks/305/109/anexo_7303_CIERRE%20DE%20CALLE%20%20041-26%20MARZO%202026.pdf</t>
  </si>
  <si>
    <t>042-26</t>
  </si>
  <si>
    <t>https://nuevatransparencia.guadalupe.gob.mx/cms/documentosTransparenciaLinks/305/109/anexo_7304_CIERRE%20DE%20CALLE%20%20042-26%20MARZO%202026.pdf</t>
  </si>
  <si>
    <t>044-26</t>
  </si>
  <si>
    <t>https://nuevatransparencia.guadalupe.gob.mx/cms/documentosTransparenciaLinks/305/109/anexo_7305_CIERRE%20DE%20CALLE%20%20044-26%20MARZO%202026.pdf</t>
  </si>
  <si>
    <t>045-26</t>
  </si>
  <si>
    <t>https://nuevatransparencia.guadalupe.gob.mx/cms/documentosTransparenciaLinks/305/109/anexo_7306_CIERRE%20DE%20CALLE%20%20045-26%20MARZO%202026.pdf</t>
  </si>
  <si>
    <t>En la celda de Nombre,primer apellido y segundo apellido se escribe no dato ya que se otorgo el acto juridico a Razon Social, en las celdas de hipervinculo al documento donde se desglose el pasto a precios del año, hipervinculo al informe sobre el monto total erogado que en su caso corresponda e hipervinculo al contrato plurianual modificado en su caso no se genera informacion al respecto</t>
  </si>
  <si>
    <t>046-26</t>
  </si>
  <si>
    <t>https://nuevatransparencia.guadalupe.gob.mx/cms/documentosTransparenciaLinks/305/109/anexo_7307_CIERRE%20DE%20CALLE%20%20046-26%20MARZO%202026.pdf</t>
  </si>
  <si>
    <t>047-26</t>
  </si>
  <si>
    <t>https://nuevatransparencia.guadalupe.gob.mx/cms/documentosTransparenciaLinks/305/109/anexo_7308_CIERRE%20DE%20CALLE%20%20047-26%20MARZO%202026.pdf</t>
  </si>
  <si>
    <t>048-26</t>
  </si>
  <si>
    <t>https://nuevatransparencia.guadalupe.gob.mx/cms/documentosTransparenciaLinks/305/109/anexo_7309_CIERRE%20DE%20CALLE%20%20048-26%20MARZO%202026.pdf</t>
  </si>
  <si>
    <t>049-26</t>
  </si>
  <si>
    <t>https://nuevatransparencia.guadalupe.gob.mx/cms/documentosTransparenciaLinks/305/109/anexo_7310_CIERRE%20DE%20CALLE%20%20049-26%20MARZO%202026.pdf</t>
  </si>
  <si>
    <t>051-26</t>
  </si>
  <si>
    <t>https://nuevatransparencia.guadalupe.gob.mx/cms/documentosTransparenciaLinks/305/109/anexo_7311_CIERRE%20DE%20CALLE%20%20051-26%20MARZO%202026.pdf</t>
  </si>
  <si>
    <t>052-26</t>
  </si>
  <si>
    <t>https://nuevatransparencia.guadalupe.gob.mx/cms/documentosTransparenciaLinks/305/109/anexo_7312_CIERRE%20DE%20CALLE%20%20052-26%20MARZO%202026.pdf</t>
  </si>
  <si>
    <t>053-26</t>
  </si>
  <si>
    <t>https://nuevatransparencia.guadalupe.gob.mx/cms/documentosTransparenciaLinks/305/109/anexo_7313_CIERRE%20DE%20CALLE%20%20053-26%20MARZO%202026.pdf</t>
  </si>
  <si>
    <t>054-26</t>
  </si>
  <si>
    <t>https://nuevatransparencia.guadalupe.gob.mx/cms/documentosTransparenciaLinks/305/109/anexo_7314_CIERRE%20DE%20CALLE%20%20054-26%20MARZO%202026.pdf</t>
  </si>
  <si>
    <t>055-26</t>
  </si>
  <si>
    <t>https://nuevatransparencia.guadalupe.gob.mx/cms/documentosTransparenciaLinks/305/109/anexo_7315_CIERRE%20DE%20CALLE%20%20055-26%20MARZO%202026.pdf</t>
  </si>
  <si>
    <t>056-26</t>
  </si>
  <si>
    <t>https://nuevatransparencia.guadalupe.gob.mx/cms/documentosTransparenciaLinks/305/109/anexo_7316_CIERRE%20DE%20CALLE%20%20056-26%20MARZO%202026.pdf</t>
  </si>
  <si>
    <t>058-26</t>
  </si>
  <si>
    <t>https://nuevatransparencia.guadalupe.gob.mx/cms/documentosTransparenciaLinks/305/109/anexo_7317_CIERRE%20DE%20CALLE%20%20058-26%20MARZO%202026.pdf</t>
  </si>
  <si>
    <t>059-26</t>
  </si>
  <si>
    <t>https://nuevatransparencia.guadalupe.gob.mx/cms/documentosTransparenciaLinks/305/109/anexo_7318_CIERRE%20DE%20CALLE%20%20059-26%20MARZO%202026.pdf</t>
  </si>
  <si>
    <t>060-26</t>
  </si>
  <si>
    <t>https://nuevatransparencia.guadalupe.gob.mx/cms/documentosTransparenciaLinks/305/109/anexo_7319_CIERRE%20DE%20CALLE%20%20060-26%20MARZO%202026.pdf</t>
  </si>
  <si>
    <t>033-26</t>
  </si>
  <si>
    <t>CARGA Y DESCARGA</t>
  </si>
  <si>
    <t>ARTICULO 41</t>
  </si>
  <si>
    <t>https://nuevatransparencia.guadalupe.gob.mx/cms/documentosTransparenciaLinks/305/109/anexo_7320_CARGA%20Y%20%20DESCARGA%20%20033-26%20MARZO%202026.pdf</t>
  </si>
  <si>
    <t>034-26</t>
  </si>
  <si>
    <t>https://nuevatransparencia.guadalupe.gob.mx/cms/documentosTransparenciaLinks/305/109/anexo_7321_CARGA%20Y%20%20DESCARGA%20%20034-26%20MARZO%202026.pdf</t>
  </si>
  <si>
    <t>035-26</t>
  </si>
  <si>
    <t>https://nuevatransparencia.guadalupe.gob.mx/cms/documentosTransparenciaLinks/305/109/anexo_7322_CARGA%20Y%20%20DESCARGA%20%20035-26%20MARZO%202026.pdf</t>
  </si>
  <si>
    <t>https://nuevatransparencia.guadalupe.gob.mx/cms/documentosTransparenciaLinks/305/109/anexo_7323_CARGA%20Y%20%20DESCARGA%20%20036-26%20MARZO%202026.pdf</t>
  </si>
  <si>
    <t>https://nuevatransparencia.guadalupe.gob.mx/cms/documentosTransparenciaLinks/305/109/anexo_7324_CARGA%20Y%20%20DESCARGA%20%20037-26%20MARZO%202026.pdf</t>
  </si>
  <si>
    <t>https://nuevatransparencia.guadalupe.gob.mx/cms/documentosTransparenciaLinks/305/109/anexo_7325_CARGA%20Y%20%20DESCARGA%20%20038-26%20MARZO%202026.pdf</t>
  </si>
  <si>
    <t>https://nuevatransparencia.guadalupe.gob.mx/cms/documentosTransparenciaLinks/305/109/anexo_7326_CARGA%20Y%20%20DESCARGA%20%20039-26%20MARZO%202026.pdf</t>
  </si>
  <si>
    <t>https://nuevatransparencia.guadalupe.gob.mx/cms/documentosTransparenciaLinks/305/109/anexo_7327_CARGA%20Y%20%20DESCARGA%20%20040-26%20MARZO%202026.pdf</t>
  </si>
  <si>
    <t>https://nuevatransparencia.guadalupe.gob.mx/cms/documentosTransparenciaLinks/305/109/anexo_7328_CARGA%20Y%20%20DESCARGA%20%20041-26%20MARZO%202026.pdf</t>
  </si>
  <si>
    <t>https://nuevatransparencia.guadalupe.gob.mx/cms/documentosTransparenciaLinks/305/109/anexo_7329_CARGA%20Y%20%20DESCARGA%20%20042-26%20MARZO%202026.pdf</t>
  </si>
  <si>
    <t>https://nuevatransparencia.guadalupe.gob.mx/cms/documentosTransparenciaLinks/305/109/anexo_7330_CARGA%20Y%20%20DESCARGA%20%20044-26%20MARZO%202026.pdf</t>
  </si>
  <si>
    <t>https://nuevatransparencia.guadalupe.gob.mx/cms/documentosTransparenciaLinks/305/109/anexo_7331_CARGA%20Y%20%20DESCARGA%20%20045-26%20MARZO%202026.pdf</t>
  </si>
  <si>
    <t>https://nuevatransparencia.guadalupe.gob.mx/cms/documentosTransparenciaLinks/305/109/anexo_7332_CARGA%20Y%20%20DESCARGA%20%20047-26%20MARZO%202026.pdf</t>
  </si>
  <si>
    <t>https://nuevatransparencia.guadalupe.gob.mx/cms/documentosTransparenciaLinks/305/109/anexo_7333_CARGA%20Y%20%20DESCARGA%20%20048-26%20MARZO%202026.pdf</t>
  </si>
  <si>
    <t>MARTHA NELLY</t>
  </si>
  <si>
    <t>LUGO</t>
  </si>
  <si>
    <t>ESPINOZA</t>
  </si>
  <si>
    <t>MARTHA LETICIA</t>
  </si>
  <si>
    <t>LOERA</t>
  </si>
  <si>
    <t>RNR REFRIGERACIÓN Y ACCESORIOS S.A. DE C.V.</t>
  </si>
  <si>
    <t>BLANCA IRASEMA</t>
  </si>
  <si>
    <t>LEAL</t>
  </si>
  <si>
    <t>OLIVA</t>
  </si>
  <si>
    <t>JOSÉ ASCENCIÓN</t>
  </si>
  <si>
    <t>CHÁVEZ</t>
  </si>
  <si>
    <t>ORTIZ</t>
  </si>
  <si>
    <t>CYNTHIA RUTH</t>
  </si>
  <si>
    <t>CUÉLLAR</t>
  </si>
  <si>
    <t>BERTHA</t>
  </si>
  <si>
    <t>VILLARREAL</t>
  </si>
  <si>
    <t>RAMONA</t>
  </si>
  <si>
    <t>TRUJILLO</t>
  </si>
  <si>
    <t>GABRIELA ALEJANDRA</t>
  </si>
  <si>
    <t>RIZO</t>
  </si>
  <si>
    <t>FRIAS</t>
  </si>
  <si>
    <t>ERIKA</t>
  </si>
  <si>
    <t>GÓMEZ</t>
  </si>
  <si>
    <t>CAMACHO</t>
  </si>
  <si>
    <t>ANDRÉS</t>
  </si>
  <si>
    <t>CONTRERAS</t>
  </si>
  <si>
    <t>ZAMORA</t>
  </si>
  <si>
    <t>MAGDALENA</t>
  </si>
  <si>
    <t>MORALES</t>
  </si>
  <si>
    <t>SORIANO</t>
  </si>
  <si>
    <t>CLAUDIA EMILIA</t>
  </si>
  <si>
    <t>TERESA</t>
  </si>
  <si>
    <t>IRIGOYEN</t>
  </si>
  <si>
    <t>ELIZABETH</t>
  </si>
  <si>
    <t>MARQUEZ</t>
  </si>
  <si>
    <t>MARCO ANTONIO</t>
  </si>
  <si>
    <t>COVARRUBIAS</t>
  </si>
  <si>
    <t>SIERRA</t>
  </si>
  <si>
    <t>NIDIA MARISA</t>
  </si>
  <si>
    <t>GUZMÁN</t>
  </si>
  <si>
    <t>MOSELEY</t>
  </si>
  <si>
    <t>DAVID ALBERTO</t>
  </si>
  <si>
    <t>ROBLES</t>
  </si>
  <si>
    <t>PABLO</t>
  </si>
  <si>
    <t>BELLO</t>
  </si>
  <si>
    <t>PERALTA</t>
  </si>
  <si>
    <t>JUANA</t>
  </si>
  <si>
    <t>VÁZQUEZ</t>
  </si>
  <si>
    <t>GONZÁLEZ</t>
  </si>
  <si>
    <t>GERARDO</t>
  </si>
  <si>
    <t>LOZANO</t>
  </si>
  <si>
    <t>CHAPA</t>
  </si>
  <si>
    <t>FÉLIX</t>
  </si>
  <si>
    <t>VALERO</t>
  </si>
  <si>
    <t>BARRÓN</t>
  </si>
  <si>
    <t>ROSITA</t>
  </si>
  <si>
    <t>DEGOLLADO</t>
  </si>
  <si>
    <t>TOVAR</t>
  </si>
  <si>
    <t>ALFONSO</t>
  </si>
  <si>
    <t>ÁVILA</t>
  </si>
  <si>
    <t>ORTEGA</t>
  </si>
  <si>
    <t>DE LEÓN</t>
  </si>
  <si>
    <t>BANDA</t>
  </si>
  <si>
    <t>ESMERALDA GUADALUPE</t>
  </si>
  <si>
    <t>GAYTÁN</t>
  </si>
  <si>
    <t>OLGA</t>
  </si>
  <si>
    <t>BEJARANO</t>
  </si>
  <si>
    <t xml:space="preserve">SERGIO  </t>
  </si>
  <si>
    <t>VÉLEZ</t>
  </si>
  <si>
    <t>SALAS</t>
  </si>
  <si>
    <t>BRENDA ESMERALDA</t>
  </si>
  <si>
    <t>MÁRQUEZ</t>
  </si>
  <si>
    <t>SÁNCHEZ</t>
  </si>
  <si>
    <t>JOSE SAMUEL</t>
  </si>
  <si>
    <t xml:space="preserve">GARCIA </t>
  </si>
  <si>
    <t>LIMON</t>
  </si>
  <si>
    <t xml:space="preserve">ANSELMO </t>
  </si>
  <si>
    <t>SOLIS</t>
  </si>
  <si>
    <t>LEOS</t>
  </si>
  <si>
    <t xml:space="preserve">JOSE LUIS </t>
  </si>
  <si>
    <t>GONZALEZ</t>
  </si>
  <si>
    <t>MEJIA</t>
  </si>
  <si>
    <t>MARIA DEL ROSARIO</t>
  </si>
  <si>
    <t>GALLEGOS</t>
  </si>
  <si>
    <t>LARA</t>
  </si>
  <si>
    <t xml:space="preserve">ANGELICA </t>
  </si>
  <si>
    <t>MORENO</t>
  </si>
  <si>
    <t>HERNANDEZ</t>
  </si>
  <si>
    <t xml:space="preserve">YAHAIRA </t>
  </si>
  <si>
    <t xml:space="preserve">HERNANDEZ </t>
  </si>
  <si>
    <t>SALAZAR</t>
  </si>
  <si>
    <t xml:space="preserve">VENECIA </t>
  </si>
  <si>
    <t>MENDOZA</t>
  </si>
  <si>
    <t>FLORES</t>
  </si>
  <si>
    <t>RUBEN</t>
  </si>
  <si>
    <t>QUINTANILLA</t>
  </si>
  <si>
    <t>MONUMENTOS PUBLICITARIOS S. DE R.L. DE C.V.</t>
  </si>
  <si>
    <t>DOMINGUEZ</t>
  </si>
  <si>
    <t xml:space="preserve">CARMEN NAYELY </t>
  </si>
  <si>
    <t>ARREDONDO</t>
  </si>
  <si>
    <t>JOSUE</t>
  </si>
  <si>
    <t>TORRES</t>
  </si>
  <si>
    <t>CORDERO</t>
  </si>
  <si>
    <t>FOMENTO EMPRESARIAL INMOBILIARIO S.A. DE C.V</t>
  </si>
  <si>
    <t>ROBERTO ANGEL</t>
  </si>
  <si>
    <t>BELTRAN</t>
  </si>
  <si>
    <t>CLAUDIA IVONNE</t>
  </si>
  <si>
    <t>CENICEROS</t>
  </si>
  <si>
    <t>JIMENEZ</t>
  </si>
  <si>
    <t>NORMA BERENICE</t>
  </si>
  <si>
    <t xml:space="preserve">RUEDA </t>
  </si>
  <si>
    <t xml:space="preserve">JOSE ANTONIO </t>
  </si>
  <si>
    <t>CORTES</t>
  </si>
  <si>
    <t>DOZAL</t>
  </si>
  <si>
    <t>MARIA GUADALUPE</t>
  </si>
  <si>
    <t>SIDRIAN</t>
  </si>
  <si>
    <t>ROSA ELVA</t>
  </si>
  <si>
    <t>RUIZ</t>
  </si>
  <si>
    <t>FIGUEROA</t>
  </si>
  <si>
    <t>MARIA CONCEPCION</t>
  </si>
  <si>
    <t>GUZMAN</t>
  </si>
  <si>
    <t>GRIMALDO</t>
  </si>
  <si>
    <t>EO PLASTICS DE MEXICO S.A. DE C.V.</t>
  </si>
  <si>
    <t xml:space="preserve">OMAR FEDERICO </t>
  </si>
  <si>
    <t>RAMOS</t>
  </si>
  <si>
    <t>INDUSTRIAS METALICAS DE MONCLOVA S.A. DE C.V.</t>
  </si>
  <si>
    <t>FLETES 4003 S.A. DE C.V.</t>
  </si>
  <si>
    <t>ALMACENES IBARRA S.A. DE C.V.</t>
  </si>
  <si>
    <t>TONKO S.A. DE C.V.</t>
  </si>
  <si>
    <t>MUDANZAS ZAVALA S.A. DE C.V.</t>
  </si>
  <si>
    <t xml:space="preserve">JAIME </t>
  </si>
  <si>
    <t>AMARO</t>
  </si>
  <si>
    <t>RAMIREZ</t>
  </si>
  <si>
    <t>TRANSPORTES DOSG, S.A. DE C.V.</t>
  </si>
  <si>
    <t>DOSG RENTALS S.A. DE C.V.</t>
  </si>
  <si>
    <t>ACTIMAT S.A. DE C.V.</t>
  </si>
  <si>
    <t>OMEX ALIMENTARIA S.A. DE C.V.</t>
  </si>
  <si>
    <t>DISTRIBUIDORA LIVERPOOL S.A. DE C.V.</t>
  </si>
  <si>
    <t>GRUAS Y MANIOBRAS MONTEMAYOR S. DE R.L. DE C.V.</t>
  </si>
  <si>
    <t>ELT S.A. DE C.V.</t>
  </si>
  <si>
    <t>SISTEMAS DE ALMACENAJE DASA S.A. DE C.V.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</si>
</sst>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_-[$$-80A]* #,##0.00_-;\-[$$-80A]* #,##0.00_-;_-[$$-80A]* &quot;-&quot;??_-;_-@_-"/>
  </numFmts>
  <fonts count="13" x14ac:knownFonts="1">
    <font>
      <sz val="11"/>
      <color indexed="8"/>
      <name val="Aptos Narrow"/>
      <family val="2"/>
      <scheme val="minor"/>
    </font>
    <font>
      <sz val="10"/>
      <color rgb="FFC00000"/>
      <name val="Aptos Narrow"/>
      <scheme val="minor"/>
    </font>
    <font>
      <sz val="10"/>
      <color theme="1"/>
      <name val="Aptos Narrow"/>
      <scheme val="minor"/>
    </font>
    <font>
      <sz val="11"/>
      <color rgb="FFFF0000"/>
      <name val="Aptos Narrow"/>
      <scheme val="minor"/>
    </font>
    <font>
      <sz val="11"/>
      <name val="Aptos Narrow"/>
      <scheme val="minor"/>
    </font>
    <font>
      <sz val="11"/>
      <color theme="7"/>
      <name val="Aptos Narrow"/>
      <scheme val="minor"/>
    </font>
    <font>
      <b/>
      <sz val="11"/>
      <name val="Arial"/>
    </font>
    <font>
      <sz val="10"/>
      <name val="Arial"/>
    </font>
    <font>
      <sz val="10"/>
      <color theme="7"/>
      <name val="Arial"/>
    </font>
    <font>
      <sz val="10"/>
      <name val="Aptos Narrow"/>
      <scheme val="minor"/>
    </font>
    <font>
      <sz val="8"/>
      <name val="Aptos Narrow"/>
      <scheme val="minor"/>
    </font>
    <font>
      <b/>
      <sz val="11"/>
      <color indexed="9"/>
      <name val="Arial"/>
    </font>
    <font>
      <u/>
      <sz val="11"/>
      <color theme="10"/>
      <name val="Aptos Narrow"/>
      <family val="2"/>
      <scheme val="minor"/>
    </font>
  </fonts>
  <fills count="5">
    <fill>
      <patternFill patternType="none"/>
    </fill>
    <fill>
      <patternFill patternType="gray125"/>
    </fill>
    <fill>
      <patternFill patternType="solid">
        <fgColor theme="0"/>
        <bgColor indexed="64"/>
      </patternFill>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indexed="64"/>
      </bottom>
      <diagonal/>
    </border>
  </borders>
  <cellStyleXfs count="2">
    <xf numFmtId="0" fontId="0" fillId="0" borderId="0"/>
    <xf numFmtId="0" fontId="12" fillId="0" borderId="0" applyNumberFormat="0" applyFill="0" applyBorder="0" applyAlignment="0" applyProtection="0"/>
  </cellStyleXfs>
  <cellXfs count="35">
    <xf numFmtId="0" fontId="0" fillId="0" borderId="0" xfId="0"/>
    <xf numFmtId="0" fontId="1" fillId="2" borderId="0" xfId="0" applyFont="1" applyFill="1" applyAlignment="1">
      <alignment vertical="center"/>
    </xf>
    <xf numFmtId="0" fontId="2" fillId="2" borderId="0" xfId="0" applyFont="1" applyFill="1" applyAlignment="1">
      <alignment vertical="center"/>
    </xf>
    <xf numFmtId="0" fontId="3" fillId="0" borderId="0" xfId="0" applyFont="1"/>
    <xf numFmtId="0" fontId="4" fillId="0" borderId="0" xfId="0" applyFont="1" applyAlignment="1">
      <alignment horizontal="center"/>
    </xf>
    <xf numFmtId="0" fontId="4" fillId="0" borderId="0" xfId="0" applyFont="1"/>
    <xf numFmtId="0" fontId="5" fillId="0" borderId="0" xfId="0" applyFont="1" applyAlignment="1">
      <alignment horizontal="center" vertical="center"/>
    </xf>
    <xf numFmtId="0" fontId="7" fillId="4" borderId="1" xfId="0" applyFont="1" applyFill="1" applyBorder="1" applyAlignment="1">
      <alignment horizontal="center" wrapText="1"/>
    </xf>
    <xf numFmtId="0" fontId="8" fillId="4" borderId="1" xfId="0" applyFont="1" applyFill="1" applyBorder="1" applyAlignment="1">
      <alignment horizontal="center" vertical="center" wrapText="1"/>
    </xf>
    <xf numFmtId="0" fontId="9" fillId="2" borderId="1" xfId="0" applyFont="1" applyFill="1" applyBorder="1" applyAlignment="1">
      <alignment horizontal="center" vertical="center"/>
    </xf>
    <xf numFmtId="14" fontId="0" fillId="2" borderId="1" xfId="0" applyNumberFormat="1" applyFill="1" applyBorder="1" applyAlignment="1">
      <alignment horizontal="center" vertical="center"/>
    </xf>
    <xf numFmtId="14" fontId="9" fillId="2" borderId="1" xfId="0" applyNumberFormat="1" applyFont="1" applyFill="1" applyBorder="1" applyAlignment="1">
      <alignment horizontal="center" vertical="center"/>
    </xf>
    <xf numFmtId="0" fontId="0" fillId="2" borderId="1" xfId="0" applyFill="1" applyBorder="1" applyAlignment="1">
      <alignment horizontal="center" vertical="center"/>
    </xf>
    <xf numFmtId="0" fontId="7" fillId="2" borderId="1" xfId="0" applyFont="1" applyFill="1" applyBorder="1" applyAlignment="1">
      <alignment horizontal="center" vertical="center" wrapText="1"/>
    </xf>
    <xf numFmtId="0" fontId="0" fillId="2" borderId="2" xfId="0" applyFill="1" applyBorder="1" applyAlignment="1">
      <alignment horizontal="center" vertical="center"/>
    </xf>
    <xf numFmtId="14" fontId="7" fillId="2" borderId="1" xfId="0" applyNumberFormat="1" applyFont="1" applyFill="1" applyBorder="1" applyAlignment="1">
      <alignment horizontal="center" vertical="center"/>
    </xf>
    <xf numFmtId="0" fontId="0" fillId="2" borderId="1" xfId="0" applyFill="1" applyBorder="1" applyAlignment="1">
      <alignment vertical="center"/>
    </xf>
    <xf numFmtId="0" fontId="4" fillId="2" borderId="1" xfId="0" applyFont="1" applyFill="1" applyBorder="1" applyAlignment="1">
      <alignment horizontal="center" vertical="center"/>
    </xf>
    <xf numFmtId="14" fontId="4" fillId="2" borderId="1" xfId="0" applyNumberFormat="1" applyFont="1" applyFill="1" applyBorder="1" applyAlignment="1">
      <alignment horizontal="center" vertical="center"/>
    </xf>
    <xf numFmtId="0" fontId="9" fillId="2" borderId="1" xfId="0" applyFont="1" applyFill="1" applyBorder="1" applyAlignment="1">
      <alignment vertical="center" wrapText="1"/>
    </xf>
    <xf numFmtId="164" fontId="9" fillId="2" borderId="1" xfId="0" applyNumberFormat="1" applyFont="1" applyFill="1" applyBorder="1" applyAlignment="1">
      <alignment horizontal="center" vertical="center"/>
    </xf>
    <xf numFmtId="0" fontId="9" fillId="2" borderId="1" xfId="0" applyFont="1" applyFill="1" applyBorder="1" applyAlignment="1">
      <alignment vertical="center"/>
    </xf>
    <xf numFmtId="0" fontId="9"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6" fontId="9" fillId="2" borderId="1" xfId="0" applyNumberFormat="1" applyFont="1" applyFill="1" applyBorder="1" applyAlignment="1">
      <alignment horizontal="center" vertical="center"/>
    </xf>
    <xf numFmtId="0" fontId="11" fillId="3" borderId="1" xfId="0" applyFont="1" applyFill="1" applyBorder="1" applyAlignment="1">
      <alignment horizontal="center" wrapText="1"/>
    </xf>
    <xf numFmtId="14" fontId="0" fillId="0" borderId="0" xfId="0" applyNumberFormat="1"/>
    <xf numFmtId="2" fontId="0" fillId="0" borderId="0" xfId="0" applyNumberFormat="1"/>
    <xf numFmtId="0" fontId="0" fillId="0" borderId="0" xfId="0" applyAlignment="1">
      <alignment wrapText="1"/>
    </xf>
    <xf numFmtId="0" fontId="0" fillId="0" borderId="0" xfId="0" applyAlignment="1">
      <alignment horizontal="right"/>
    </xf>
    <xf numFmtId="0" fontId="12" fillId="0" borderId="0" xfId="1"/>
    <xf numFmtId="0" fontId="12" fillId="0" borderId="0" xfId="1" applyFill="1"/>
    <xf numFmtId="0" fontId="6" fillId="3" borderId="1" xfId="0" applyFont="1" applyFill="1" applyBorder="1" applyAlignment="1">
      <alignment horizontal="center" wrapText="1"/>
    </xf>
    <xf numFmtId="0" fontId="4" fillId="0" borderId="0" xfId="0" applyFont="1"/>
    <xf numFmtId="0" fontId="7"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Jasso/Downloads/MES%20ENERO%2024%20TRASNPARENCIA%20%20-%20copia.xlsx" TargetMode="External"/><Relationship Id="rId1" Type="http://schemas.openxmlformats.org/officeDocument/2006/relationships/externalLinkPath" Target="/Users/Jasso/Downloads/MES%20ENERO%2024%20TRASNPARENCIA%20%20-%20copi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Usuario\Downloads\NLA95FXXVIII%20%20TRANSPARENCIA%20DIRECCION%20DE%20INGENIERIA%20VIAL%20MARZO%202026.xlsx" TargetMode="External"/><Relationship Id="rId1" Type="http://schemas.openxmlformats.org/officeDocument/2006/relationships/externalLinkPath" Target="NLA95FXXVIII%20%20TRANSPARENCIA%20DIRECCION%20DE%20INGENIERIA%20VIAL%20MARZO%202026.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Usuario\Downloads\NLA95FXXVIII%2003%20(Ingenieria%20Vial)%20(3).xlsx" TargetMode="External"/><Relationship Id="rId1" Type="http://schemas.openxmlformats.org/officeDocument/2006/relationships/externalLinkPath" Target="NLA95FXXVIII%2003%20(Ingenieria%20Vial)%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porte de Formatos"/>
      <sheetName val="Hidden_1"/>
      <sheetName val="Hidden_2"/>
      <sheetName val="Hidden_3"/>
      <sheetName val="Hidden_4"/>
    </sheetNames>
    <sheetDataSet>
      <sheetData sheetId="0"/>
      <sheetData sheetId="1"/>
      <sheetData sheetId="2"/>
      <sheetData sheetId="3">
        <row r="1">
          <cell r="A1" t="str">
            <v>Hombre</v>
          </cell>
        </row>
        <row r="2">
          <cell r="A2" t="str">
            <v>Mujer</v>
          </cell>
        </row>
      </sheetData>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MARZO 26"/>
      <sheetName val="Hidden_1"/>
      <sheetName val="Hidden_2"/>
      <sheetName val="Hidden_3"/>
      <sheetName val="Hidden_4"/>
      <sheetName val="Tabla_590155"/>
    </sheetNames>
    <sheetDataSet>
      <sheetData sheetId="0"/>
      <sheetData sheetId="1"/>
      <sheetData sheetId="2"/>
      <sheetData sheetId="3"/>
      <sheetData sheetId="4"/>
      <sheetData sheetId="5">
        <row r="19">
          <cell r="F19" t="str">
            <v>292-26</v>
          </cell>
        </row>
        <row r="20">
          <cell r="F20" t="str">
            <v>299-26</v>
          </cell>
        </row>
        <row r="21">
          <cell r="F21" t="str">
            <v>302-26</v>
          </cell>
        </row>
        <row r="22">
          <cell r="F22" t="str">
            <v>293-26</v>
          </cell>
        </row>
        <row r="23">
          <cell r="F23" t="str">
            <v>285-26</v>
          </cell>
        </row>
        <row r="24">
          <cell r="F24" t="str">
            <v>301-26</v>
          </cell>
        </row>
        <row r="25">
          <cell r="F25" t="str">
            <v>294-26</v>
          </cell>
        </row>
        <row r="26">
          <cell r="F26" t="str">
            <v>280-26</v>
          </cell>
        </row>
        <row r="27">
          <cell r="F27" t="str">
            <v>290-26</v>
          </cell>
        </row>
        <row r="28">
          <cell r="F28" t="str">
            <v>297-26</v>
          </cell>
        </row>
        <row r="29">
          <cell r="F29" t="str">
            <v>295-26</v>
          </cell>
        </row>
        <row r="30">
          <cell r="F30" t="str">
            <v>265-26</v>
          </cell>
        </row>
        <row r="31">
          <cell r="F31" t="str">
            <v>296-26</v>
          </cell>
        </row>
        <row r="32">
          <cell r="F32" t="str">
            <v>291-26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MARZO 26"/>
      <sheetName val="Hidden_1"/>
      <sheetName val="Hidden_2"/>
      <sheetName val="Hidden_3"/>
      <sheetName val="Hidden_4"/>
      <sheetName val="Tabla_590155"/>
    </sheetNames>
    <sheetDataSet>
      <sheetData sheetId="0"/>
      <sheetData sheetId="1"/>
      <sheetData sheetId="2"/>
      <sheetData sheetId="3"/>
      <sheetData sheetId="4"/>
      <sheetData sheetId="5">
        <row r="19">
          <cell r="A19">
            <v>16</v>
          </cell>
          <cell r="B19" t="str">
            <v>MARCO ANTONIO</v>
          </cell>
          <cell r="C19" t="str">
            <v>COVARRUBIAS</v>
          </cell>
          <cell r="D19" t="str">
            <v>SIERRA</v>
          </cell>
        </row>
        <row r="20">
          <cell r="A20">
            <v>17</v>
          </cell>
          <cell r="B20" t="str">
            <v>NIDIA MARISA</v>
          </cell>
          <cell r="C20" t="str">
            <v>GUZMÁN</v>
          </cell>
          <cell r="D20" t="str">
            <v>MOSELEY</v>
          </cell>
        </row>
        <row r="21">
          <cell r="A21">
            <v>18</v>
          </cell>
        </row>
        <row r="22">
          <cell r="A22">
            <v>19</v>
          </cell>
          <cell r="B22" t="str">
            <v>PABLO</v>
          </cell>
          <cell r="C22" t="str">
            <v>BELLO</v>
          </cell>
          <cell r="D22" t="str">
            <v>PERALTA</v>
          </cell>
        </row>
        <row r="23">
          <cell r="A23">
            <v>20</v>
          </cell>
          <cell r="B23" t="str">
            <v>JUANA</v>
          </cell>
          <cell r="C23" t="str">
            <v>VÁZQUEZ</v>
          </cell>
          <cell r="D23" t="str">
            <v>GONZÁLEZ</v>
          </cell>
        </row>
        <row r="24">
          <cell r="A24">
            <v>21</v>
          </cell>
          <cell r="B24" t="str">
            <v>GERARDO</v>
          </cell>
          <cell r="C24" t="str">
            <v>LOZANO</v>
          </cell>
          <cell r="D24" t="str">
            <v>CHAPA</v>
          </cell>
        </row>
        <row r="25">
          <cell r="A25">
            <v>22</v>
          </cell>
          <cell r="B25" t="str">
            <v>FÉLIX</v>
          </cell>
          <cell r="C25" t="str">
            <v>VALERO</v>
          </cell>
          <cell r="D25" t="str">
            <v>BARRÓN</v>
          </cell>
        </row>
        <row r="26">
          <cell r="A26">
            <v>23</v>
          </cell>
          <cell r="B26" t="str">
            <v>ROSITA</v>
          </cell>
          <cell r="C26" t="str">
            <v>DEGOLLADO</v>
          </cell>
          <cell r="D26" t="str">
            <v>TOVAR</v>
          </cell>
        </row>
        <row r="27">
          <cell r="A27">
            <v>24</v>
          </cell>
          <cell r="B27" t="str">
            <v>ALFONSO</v>
          </cell>
          <cell r="C27" t="str">
            <v>ÁVILA</v>
          </cell>
          <cell r="D27" t="str">
            <v>ORTEGA</v>
          </cell>
        </row>
        <row r="28">
          <cell r="A28">
            <v>25</v>
          </cell>
          <cell r="B28" t="str">
            <v>PABLO</v>
          </cell>
          <cell r="C28" t="str">
            <v>DE LEÓN</v>
          </cell>
          <cell r="D28" t="str">
            <v>BANDA</v>
          </cell>
        </row>
        <row r="29">
          <cell r="A29">
            <v>26</v>
          </cell>
          <cell r="B29" t="str">
            <v>ESMERALDA GUADALUPE</v>
          </cell>
          <cell r="C29" t="str">
            <v>MARTÍNEZ</v>
          </cell>
          <cell r="D29" t="str">
            <v>GAYTÁN</v>
          </cell>
        </row>
        <row r="30">
          <cell r="A30">
            <v>27</v>
          </cell>
          <cell r="B30" t="str">
            <v>OLGA</v>
          </cell>
          <cell r="C30" t="str">
            <v>BEJARANO</v>
          </cell>
          <cell r="D30" t="str">
            <v>ARIZPE</v>
          </cell>
        </row>
        <row r="31">
          <cell r="A31">
            <v>28</v>
          </cell>
          <cell r="B31" t="str">
            <v xml:space="preserve">SERGIO  </v>
          </cell>
          <cell r="C31" t="str">
            <v>VÉLEZ</v>
          </cell>
          <cell r="D31" t="str">
            <v>SALAS</v>
          </cell>
        </row>
        <row r="32">
          <cell r="A32">
            <v>29</v>
          </cell>
          <cell r="B32" t="str">
            <v>BRENDA ESMERALDA</v>
          </cell>
          <cell r="C32" t="str">
            <v>MÁRQUEZ</v>
          </cell>
          <cell r="D32" t="str">
            <v>SÁNCHEZ</v>
          </cell>
        </row>
        <row r="33">
          <cell r="A33">
            <v>30</v>
          </cell>
          <cell r="B33" t="str">
            <v>JOSE SAMUEL</v>
          </cell>
          <cell r="C33" t="str">
            <v xml:space="preserve">GARCIA </v>
          </cell>
          <cell r="D33" t="str">
            <v>LIMON</v>
          </cell>
        </row>
        <row r="34">
          <cell r="A34">
            <v>31</v>
          </cell>
          <cell r="B34" t="str">
            <v xml:space="preserve">ANSELMO </v>
          </cell>
          <cell r="C34" t="str">
            <v>SOLIS</v>
          </cell>
          <cell r="D34" t="str">
            <v>LEOS</v>
          </cell>
        </row>
        <row r="35">
          <cell r="A35">
            <v>32</v>
          </cell>
          <cell r="B35" t="str">
            <v xml:space="preserve">JOSE LUIS </v>
          </cell>
          <cell r="C35" t="str">
            <v>GONZALEZ</v>
          </cell>
          <cell r="D35" t="str">
            <v>MEJIA</v>
          </cell>
        </row>
        <row r="36">
          <cell r="A36">
            <v>33</v>
          </cell>
          <cell r="B36" t="str">
            <v>MARIA DEL ROSARIO</v>
          </cell>
          <cell r="C36" t="str">
            <v>GALLEGOS</v>
          </cell>
          <cell r="D36" t="str">
            <v>LARA</v>
          </cell>
        </row>
        <row r="37">
          <cell r="A37">
            <v>34</v>
          </cell>
          <cell r="B37" t="str">
            <v xml:space="preserve">ANGELICA </v>
          </cell>
          <cell r="C37" t="str">
            <v>MORENO</v>
          </cell>
          <cell r="D37" t="str">
            <v>HERNANDEZ</v>
          </cell>
        </row>
        <row r="38">
          <cell r="A38">
            <v>35</v>
          </cell>
          <cell r="B38" t="str">
            <v xml:space="preserve">YAHAIRA </v>
          </cell>
          <cell r="C38" t="str">
            <v xml:space="preserve">HERNANDEZ </v>
          </cell>
          <cell r="D38" t="str">
            <v>SALAZAR</v>
          </cell>
        </row>
        <row r="39">
          <cell r="A39">
            <v>36</v>
          </cell>
          <cell r="B39" t="str">
            <v xml:space="preserve">VENECIA </v>
          </cell>
          <cell r="C39" t="str">
            <v>MENDOZA</v>
          </cell>
          <cell r="D39" t="str">
            <v>FLORES</v>
          </cell>
        </row>
        <row r="40">
          <cell r="A40">
            <v>37</v>
          </cell>
          <cell r="B40" t="str">
            <v>RUBEN</v>
          </cell>
          <cell r="C40" t="str">
            <v>GONZALEZ</v>
          </cell>
          <cell r="D40" t="str">
            <v>QUINTANILLA</v>
          </cell>
        </row>
        <row r="41">
          <cell r="A41">
            <v>38</v>
          </cell>
          <cell r="B41" t="str">
            <v>MONUMENTOS PUBLICITARIOS S. DE R.L. DE C.V.</v>
          </cell>
        </row>
        <row r="42">
          <cell r="A42">
            <v>39</v>
          </cell>
          <cell r="B42" t="str">
            <v xml:space="preserve">SERGIO  </v>
          </cell>
          <cell r="C42" t="str">
            <v>GARZA</v>
          </cell>
          <cell r="D42" t="str">
            <v>DOMINGUEZ</v>
          </cell>
        </row>
        <row r="43">
          <cell r="A43">
            <v>40</v>
          </cell>
          <cell r="B43" t="str">
            <v xml:space="preserve">CARMEN NAYELY </v>
          </cell>
          <cell r="C43" t="str">
            <v>ARREDONDO</v>
          </cell>
          <cell r="D43" t="str">
            <v>GONZÁLEZ</v>
          </cell>
        </row>
        <row r="44">
          <cell r="A44">
            <v>41</v>
          </cell>
          <cell r="B44" t="str">
            <v>JOSUE</v>
          </cell>
          <cell r="C44" t="str">
            <v>TORRES</v>
          </cell>
          <cell r="D44" t="str">
            <v>CORDERO</v>
          </cell>
        </row>
        <row r="45">
          <cell r="A45">
            <v>42</v>
          </cell>
          <cell r="B45" t="str">
            <v>FOMENTO EMPRESARIAL INMOBILIARIO S.A. DE C.V</v>
          </cell>
        </row>
        <row r="46">
          <cell r="A46">
            <v>43</v>
          </cell>
          <cell r="B46" t="str">
            <v>ROBERTO ANGEL</v>
          </cell>
          <cell r="C46" t="str">
            <v xml:space="preserve">HERNANDEZ </v>
          </cell>
          <cell r="D46" t="str">
            <v>BELTRAN</v>
          </cell>
        </row>
        <row r="47">
          <cell r="A47">
            <v>44</v>
          </cell>
          <cell r="B47" t="str">
            <v>CLAUDIA IVONNE</v>
          </cell>
          <cell r="C47" t="str">
            <v>CENICEROS</v>
          </cell>
          <cell r="D47" t="str">
            <v>JIMENEZ</v>
          </cell>
        </row>
        <row r="48">
          <cell r="A48">
            <v>45</v>
          </cell>
          <cell r="B48" t="str">
            <v>NORMA BERENICE</v>
          </cell>
          <cell r="C48" t="str">
            <v xml:space="preserve">RUEDA </v>
          </cell>
          <cell r="D48" t="str">
            <v>GONZÁLEZ</v>
          </cell>
        </row>
        <row r="49">
          <cell r="A49">
            <v>46</v>
          </cell>
          <cell r="B49" t="str">
            <v xml:space="preserve">JOSE ANTONIO </v>
          </cell>
          <cell r="C49" t="str">
            <v>CORTES</v>
          </cell>
          <cell r="D49" t="str">
            <v>DOZAL</v>
          </cell>
        </row>
        <row r="50">
          <cell r="A50">
            <v>47</v>
          </cell>
          <cell r="B50" t="str">
            <v>MARIA GUADALUPE</v>
          </cell>
          <cell r="C50" t="str">
            <v>SIDRIAN</v>
          </cell>
          <cell r="D50" t="str">
            <v>ORTIZ</v>
          </cell>
        </row>
        <row r="51">
          <cell r="A51">
            <v>48</v>
          </cell>
          <cell r="B51" t="str">
            <v>ROSA ELVA</v>
          </cell>
          <cell r="C51" t="str">
            <v>RUIZ</v>
          </cell>
          <cell r="D51" t="str">
            <v>FIGUEROA</v>
          </cell>
        </row>
        <row r="52">
          <cell r="A52">
            <v>49</v>
          </cell>
          <cell r="B52" t="str">
            <v>MARIA CONCEPCION</v>
          </cell>
          <cell r="C52" t="str">
            <v>GUZMAN</v>
          </cell>
          <cell r="D52" t="str">
            <v>GRIMALDO</v>
          </cell>
        </row>
        <row r="53">
          <cell r="A53">
            <v>50</v>
          </cell>
          <cell r="B53" t="str">
            <v>EO PLASTICS DE MEXICO S.A. DE C.V.</v>
          </cell>
        </row>
        <row r="54">
          <cell r="A54">
            <v>51</v>
          </cell>
          <cell r="B54" t="str">
            <v xml:space="preserve">OMAR FEDERICO </v>
          </cell>
          <cell r="C54" t="str">
            <v>RAMOS</v>
          </cell>
          <cell r="D54" t="str">
            <v>CARDENAS</v>
          </cell>
        </row>
        <row r="55">
          <cell r="A55">
            <v>52</v>
          </cell>
          <cell r="B55" t="str">
            <v>INDUSTRIAS METALICAS DE MONCLOVA S.A. DE C.V.</v>
          </cell>
        </row>
        <row r="56">
          <cell r="A56">
            <v>53</v>
          </cell>
          <cell r="B56" t="str">
            <v>FLETES 4003 S.A. DE C.V.</v>
          </cell>
        </row>
        <row r="57">
          <cell r="A57">
            <v>54</v>
          </cell>
          <cell r="B57" t="str">
            <v>ALMACENES IBARRA S.A. DE C.V.</v>
          </cell>
        </row>
        <row r="58">
          <cell r="A58">
            <v>55</v>
          </cell>
          <cell r="B58" t="str">
            <v>TONKO S.A. DE C.V.</v>
          </cell>
        </row>
        <row r="59">
          <cell r="A59">
            <v>56</v>
          </cell>
          <cell r="B59" t="str">
            <v>MUDANZAS ZAVALA S.A. DE C.V.</v>
          </cell>
        </row>
        <row r="60">
          <cell r="A60">
            <v>57</v>
          </cell>
          <cell r="B60" t="str">
            <v xml:space="preserve">JAIME </v>
          </cell>
        </row>
        <row r="61">
          <cell r="A61">
            <v>58</v>
          </cell>
          <cell r="B61" t="str">
            <v>TRANSPORTES DOSG, S.A. DE C.V.</v>
          </cell>
        </row>
        <row r="62">
          <cell r="A62">
            <v>59</v>
          </cell>
          <cell r="B62" t="str">
            <v>DOSG RENTALS S.A. DE C.V.</v>
          </cell>
        </row>
        <row r="63">
          <cell r="A63">
            <v>60</v>
          </cell>
          <cell r="B63" t="str">
            <v>ACTIMAT S.A. DE C.V.</v>
          </cell>
        </row>
        <row r="64">
          <cell r="A64">
            <v>61</v>
          </cell>
          <cell r="B64" t="str">
            <v>OMEX ALIMENTARIA S.A. DE C.V.</v>
          </cell>
        </row>
        <row r="65">
          <cell r="A65">
            <v>62</v>
          </cell>
          <cell r="B65" t="str">
            <v>DISTRIBUIDORA LIVERPOOL S.A. DE C.V.</v>
          </cell>
        </row>
        <row r="66">
          <cell r="A66">
            <v>63</v>
          </cell>
          <cell r="B66" t="str">
            <v>GRUAS Y MANIOBRAS MONTEMAYOR S. DE R.L. DE C.V.</v>
          </cell>
        </row>
        <row r="67">
          <cell r="A67">
            <v>64</v>
          </cell>
          <cell r="B67" t="str">
            <v>ELT S.A. DE C.V.</v>
          </cell>
        </row>
        <row r="68">
          <cell r="A68">
            <v>65</v>
          </cell>
          <cell r="B68" t="str">
            <v>SISTEMAS DE ALMACENAJE DASA S.A. DE C.V.</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12700" cmpd="sng" algn="ctr">
          <a:solidFill>
            <a:schemeClr val="phClr"/>
          </a:solidFill>
          <a:prstDash val="solid"/>
          <a:miter lim="800000"/>
        </a:ln>
        <a:ln w="19050" cmpd="sng" algn="ctr">
          <a:solidFill>
            <a:schemeClr val="phClr"/>
          </a:solidFill>
          <a:prstDash val="solid"/>
          <a:miter lim="800000"/>
        </a:ln>
        <a:ln w="2540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nuevatransparencia.guadalupe.gob.mx/cms/documentosTransparenciaLinks/305/109/anexo_7323_CARGA%20Y%20%20DESCARGA%20%20036-26%20MARZO%202026.pdf" TargetMode="External"/><Relationship Id="rId21" Type="http://schemas.openxmlformats.org/officeDocument/2006/relationships/hyperlink" Target="https://nuevatransparencia.guadalupe.gob.mx/cms/documentosTransparenciaLinks/305/109/anexo_7318_CIERRE%20DE%20CALLE%20%20059-26%20MARZO%202026.pdf" TargetMode="External"/><Relationship Id="rId34" Type="http://schemas.openxmlformats.org/officeDocument/2006/relationships/hyperlink" Target="https://nuevatransparencia.guadalupe.gob.mx/cms/documentosTransparenciaLinks/305/109/anexo_7331_CARGA%20Y%20%20DESCARGA%20%20045-26%20MARZO%202026.pdf" TargetMode="External"/><Relationship Id="rId42" Type="http://schemas.openxmlformats.org/officeDocument/2006/relationships/hyperlink" Target="https://nuevatransparencia.guadalupe.gob.mx/cms/documentosTransparenciaLinks/305/109/anexo_7339_290-26%20EXCLUSIVO%20RESIDENCIAL%20MARZO%202026.pdf" TargetMode="External"/><Relationship Id="rId47" Type="http://schemas.openxmlformats.org/officeDocument/2006/relationships/hyperlink" Target="https://nuevatransparencia.guadalupe.gob.mx/cms/documentosTransparenciaLinks/305/109/anexo_7344_295-26%20EXCLUSIVO%20RESIDENCIAL%20MARZO%202026.pdf" TargetMode="External"/><Relationship Id="rId50" Type="http://schemas.openxmlformats.org/officeDocument/2006/relationships/hyperlink" Target="https://nuevatransparencia.guadalupe.gob.mx/cms/documentosTransparenciaLinks/305/109/anexo_7347_298-26%20EXCLUSIVO%20RESIDENCIAL%20MARZO%202026.pdf" TargetMode="External"/><Relationship Id="rId55" Type="http://schemas.openxmlformats.org/officeDocument/2006/relationships/hyperlink" Target="https://nuevatransparencia.guadalupe.gob.mx/cms/documentosTransparenciaLinks/305/109/anexo_7352_303-26%20EXCLUSIVO%20RESIDENCIAL%20MARZO%202026.pdf" TargetMode="External"/><Relationship Id="rId63" Type="http://schemas.openxmlformats.org/officeDocument/2006/relationships/hyperlink" Target="https://nuevatransparencia.guadalupe.gob.mx/cms/documentosTransparenciaLinks/305/109/anexo_7360_314-26%20EXCLUSIVO%20RESIDENCIAL%20MARZO%202026.pdf" TargetMode="External"/><Relationship Id="rId7" Type="http://schemas.openxmlformats.org/officeDocument/2006/relationships/hyperlink" Target="https://nuevatransparencia.guadalupe.gob.mx/cms/documentosTransparenciaLinks/305/109/anexo_7304_CIERRE%20DE%20CALLE%20%20042-26%20MARZO%202026.pdf" TargetMode="External"/><Relationship Id="rId2" Type="http://schemas.openxmlformats.org/officeDocument/2006/relationships/hyperlink" Target="https://nuevatransparencia.guadalupe.gob.mx/cms/documentosTransparenciaLinks/305/109/anexo_7299_CIERRE%20DE%20CALLE%20%20037-26%20MARZO%202026.pdf" TargetMode="External"/><Relationship Id="rId16" Type="http://schemas.openxmlformats.org/officeDocument/2006/relationships/hyperlink" Target="https://nuevatransparencia.guadalupe.gob.mx/cms/documentosTransparenciaLinks/305/109/anexo_7313_CIERRE%20DE%20CALLE%20%20053-26%20MARZO%202026.pdf" TargetMode="External"/><Relationship Id="rId29" Type="http://schemas.openxmlformats.org/officeDocument/2006/relationships/hyperlink" Target="https://nuevatransparencia.guadalupe.gob.mx/cms/documentosTransparenciaLinks/305/109/anexo_7326_CARGA%20Y%20%20DESCARGA%20%20039-26%20MARZO%202026.pdf" TargetMode="External"/><Relationship Id="rId11" Type="http://schemas.openxmlformats.org/officeDocument/2006/relationships/hyperlink" Target="https://nuevatransparencia.guadalupe.gob.mx/cms/documentosTransparenciaLinks/305/109/anexo_7308_CIERRE%20DE%20CALLE%20%20047-26%20MARZO%202026.pdf" TargetMode="External"/><Relationship Id="rId24" Type="http://schemas.openxmlformats.org/officeDocument/2006/relationships/hyperlink" Target="https://nuevatransparencia.guadalupe.gob.mx/cms/documentosTransparenciaLinks/305/109/anexo_7321_CARGA%20Y%20%20DESCARGA%20%20034-26%20MARZO%202026.pdf" TargetMode="External"/><Relationship Id="rId32" Type="http://schemas.openxmlformats.org/officeDocument/2006/relationships/hyperlink" Target="https://nuevatransparencia.guadalupe.gob.mx/cms/documentosTransparenciaLinks/305/109/anexo_7329_CARGA%20Y%20%20DESCARGA%20%20042-26%20MARZO%202026.pdf" TargetMode="External"/><Relationship Id="rId37" Type="http://schemas.openxmlformats.org/officeDocument/2006/relationships/hyperlink" Target="https://nuevatransparencia.guadalupe.gob.mx/cms/documentosTransparenciaLinks/305/109/anexo_7334_205-26%20EXCLUSIVO%20COMERCIAL%20MARZO%202026.pdf" TargetMode="External"/><Relationship Id="rId40" Type="http://schemas.openxmlformats.org/officeDocument/2006/relationships/hyperlink" Target="https://nuevatransparencia.guadalupe.gob.mx/cms/documentosTransparenciaLinks/305/109/anexo_7337_285-26%20EXCLUSIVO%20RESIDENCIAL%20MARZO%202026.pdf" TargetMode="External"/><Relationship Id="rId45" Type="http://schemas.openxmlformats.org/officeDocument/2006/relationships/hyperlink" Target="https://nuevatransparencia.guadalupe.gob.mx/cms/documentosTransparenciaLinks/305/109/anexo_7342_293-26%20EXCLUSIVO%20RESIDENCIAL%20MARZO%202026.pdf" TargetMode="External"/><Relationship Id="rId53" Type="http://schemas.openxmlformats.org/officeDocument/2006/relationships/hyperlink" Target="https://nuevatransparencia.guadalupe.gob.mx/cms/documentosTransparenciaLinks/305/109/anexo_7350_301-26%20EXCLUSIVO%20RESIDENCIAL%20MARZO%202026.pdf" TargetMode="External"/><Relationship Id="rId58" Type="http://schemas.openxmlformats.org/officeDocument/2006/relationships/hyperlink" Target="https://nuevatransparencia.guadalupe.gob.mx/cms/documentosTransparenciaLinks/305/109/anexo_7355_306-26%20EXCLUSIVO%20RESIDENCIAL%20MARZO%202026.pdf" TargetMode="External"/><Relationship Id="rId66" Type="http://schemas.openxmlformats.org/officeDocument/2006/relationships/printerSettings" Target="../printerSettings/printerSettings1.bin"/><Relationship Id="rId5" Type="http://schemas.openxmlformats.org/officeDocument/2006/relationships/hyperlink" Target="https://nuevatransparencia.guadalupe.gob.mx/cms/documentosTransparenciaLinks/305/109/anexo_7302_CIERRE%20DE%20CALLE%20%20040-26%20MARZO%202026.pdf" TargetMode="External"/><Relationship Id="rId61" Type="http://schemas.openxmlformats.org/officeDocument/2006/relationships/hyperlink" Target="https://nuevatransparencia.guadalupe.gob.mx/cms/documentosTransparenciaLinks/305/109/anexo_7358_311-26%20EXCLUSIVO%20RESIDENCIAL%20MARZO%202026.pdf" TargetMode="External"/><Relationship Id="rId19" Type="http://schemas.openxmlformats.org/officeDocument/2006/relationships/hyperlink" Target="https://nuevatransparencia.guadalupe.gob.mx/cms/documentosTransparenciaLinks/305/109/anexo_7316_CIERRE%20DE%20CALLE%20%20056-26%20MARZO%202026.pdf" TargetMode="External"/><Relationship Id="rId14" Type="http://schemas.openxmlformats.org/officeDocument/2006/relationships/hyperlink" Target="https://nuevatransparencia.guadalupe.gob.mx/cms/documentosTransparenciaLinks/305/109/anexo_7311_CIERRE%20DE%20CALLE%20%20051-26%20MARZO%202026.pdf" TargetMode="External"/><Relationship Id="rId22" Type="http://schemas.openxmlformats.org/officeDocument/2006/relationships/hyperlink" Target="https://nuevatransparencia.guadalupe.gob.mx/cms/documentosTransparenciaLinks/305/109/anexo_7319_CIERRE%20DE%20CALLE%20%20060-26%20MARZO%202026.pdf" TargetMode="External"/><Relationship Id="rId27" Type="http://schemas.openxmlformats.org/officeDocument/2006/relationships/hyperlink" Target="https://nuevatransparencia.guadalupe.gob.mx/cms/documentosTransparenciaLinks/305/109/anexo_7324_CARGA%20Y%20%20DESCARGA%20%20037-26%20MARZO%202026.pdf" TargetMode="External"/><Relationship Id="rId30" Type="http://schemas.openxmlformats.org/officeDocument/2006/relationships/hyperlink" Target="https://nuevatransparencia.guadalupe.gob.mx/cms/documentosTransparenciaLinks/305/109/anexo_7327_CARGA%20Y%20%20DESCARGA%20%20040-26%20MARZO%202026.pdf" TargetMode="External"/><Relationship Id="rId35" Type="http://schemas.openxmlformats.org/officeDocument/2006/relationships/hyperlink" Target="https://nuevatransparencia.guadalupe.gob.mx/cms/documentosTransparenciaLinks/305/109/anexo_7332_CARGA%20Y%20%20DESCARGA%20%20047-26%20MARZO%202026.pdf" TargetMode="External"/><Relationship Id="rId43" Type="http://schemas.openxmlformats.org/officeDocument/2006/relationships/hyperlink" Target="https://nuevatransparencia.guadalupe.gob.mx/cms/documentosTransparenciaLinks/305/109/anexo_7340_291-26%20EXCLUSIVO%20RESIDENCIAL%20MARZO%202026.pdf" TargetMode="External"/><Relationship Id="rId48" Type="http://schemas.openxmlformats.org/officeDocument/2006/relationships/hyperlink" Target="https://nuevatransparencia.guadalupe.gob.mx/cms/documentosTransparenciaLinks/305/109/anexo_7345_296-26%20EXCLUSIVO%20RESIDENCIAL%20MARZO%202026.pdf" TargetMode="External"/><Relationship Id="rId56" Type="http://schemas.openxmlformats.org/officeDocument/2006/relationships/hyperlink" Target="https://nuevatransparencia.guadalupe.gob.mx/cms/documentosTransparenciaLinks/305/109/anexo_7353_304-26%20EXCLUSIVO%20RESIDENCIAL%20MARZO%202026.pdf" TargetMode="External"/><Relationship Id="rId64" Type="http://schemas.openxmlformats.org/officeDocument/2006/relationships/hyperlink" Target="https://nuevatransparencia.guadalupe.gob.mx/cms/documentosTransparenciaLinks/305/109/anexo_7361_315-26%20EXCLUSIVO%20RESIDENCIAL%20MARZO%202026.pdf" TargetMode="External"/><Relationship Id="rId8" Type="http://schemas.openxmlformats.org/officeDocument/2006/relationships/hyperlink" Target="https://nuevatransparencia.guadalupe.gob.mx/cms/documentosTransparenciaLinks/305/109/anexo_7305_CIERRE%20DE%20CALLE%20%20044-26%20MARZO%202026.pdf" TargetMode="External"/><Relationship Id="rId51" Type="http://schemas.openxmlformats.org/officeDocument/2006/relationships/hyperlink" Target="https://nuevatransparencia.guadalupe.gob.mx/cms/documentosTransparenciaLinks/305/109/anexo_7348_299-26%20EXCLUSIVO%20RESIDENCIAL%20MARZO%202026.pdf" TargetMode="External"/><Relationship Id="rId3" Type="http://schemas.openxmlformats.org/officeDocument/2006/relationships/hyperlink" Target="https://nuevatransparencia.guadalupe.gob.mx/cms/documentosTransparenciaLinks/305/109/anexo_7300_CIERRE%20DE%20CALLE%20%20038-26%20MARZO%202026.pdf" TargetMode="External"/><Relationship Id="rId12" Type="http://schemas.openxmlformats.org/officeDocument/2006/relationships/hyperlink" Target="https://nuevatransparencia.guadalupe.gob.mx/cms/documentosTransparenciaLinks/305/109/anexo_7309_CIERRE%20DE%20CALLE%20%20048-26%20MARZO%202026.pdf" TargetMode="External"/><Relationship Id="rId17" Type="http://schemas.openxmlformats.org/officeDocument/2006/relationships/hyperlink" Target="https://nuevatransparencia.guadalupe.gob.mx/cms/documentosTransparenciaLinks/305/109/anexo_7314_CIERRE%20DE%20CALLE%20%20054-26%20MARZO%202026.pdf" TargetMode="External"/><Relationship Id="rId25" Type="http://schemas.openxmlformats.org/officeDocument/2006/relationships/hyperlink" Target="https://nuevatransparencia.guadalupe.gob.mx/cms/documentosTransparenciaLinks/305/109/anexo_7322_CARGA%20Y%20%20DESCARGA%20%20035-26%20MARZO%202026.pdf" TargetMode="External"/><Relationship Id="rId33" Type="http://schemas.openxmlformats.org/officeDocument/2006/relationships/hyperlink" Target="https://nuevatransparencia.guadalupe.gob.mx/cms/documentosTransparenciaLinks/305/109/anexo_7330_CARGA%20Y%20%20DESCARGA%20%20044-26%20MARZO%202026.pdf" TargetMode="External"/><Relationship Id="rId38" Type="http://schemas.openxmlformats.org/officeDocument/2006/relationships/hyperlink" Target="https://nuevatransparencia.guadalupe.gob.mx/cms/documentosTransparenciaLinks/305/109/anexo_7335_265-26%20EXCLUSIVO%20RESIDENCIAL%20MARZO%202026.pdf" TargetMode="External"/><Relationship Id="rId46" Type="http://schemas.openxmlformats.org/officeDocument/2006/relationships/hyperlink" Target="https://nuevatransparencia.guadalupe.gob.mx/cms/documentosTransparenciaLinks/305/109/anexo_7343_294-26%20EXCLUSIVO%20RESIDENCIAL%20MARZO%202026.pdf" TargetMode="External"/><Relationship Id="rId59" Type="http://schemas.openxmlformats.org/officeDocument/2006/relationships/hyperlink" Target="https://nuevatransparencia.guadalupe.gob.mx/cms/documentosTransparenciaLinks/305/109/anexo_7356_309-26%20EXCLUSIVO%20RESIDENCIAL%20MARZO%202026.pdf" TargetMode="External"/><Relationship Id="rId20" Type="http://schemas.openxmlformats.org/officeDocument/2006/relationships/hyperlink" Target="https://nuevatransparencia.guadalupe.gob.mx/cms/documentosTransparenciaLinks/305/109/anexo_7317_CIERRE%20DE%20CALLE%20%20058-26%20MARZO%202026.pdf" TargetMode="External"/><Relationship Id="rId41" Type="http://schemas.openxmlformats.org/officeDocument/2006/relationships/hyperlink" Target="https://nuevatransparencia.guadalupe.gob.mx/cms/documentosTransparenciaLinks/305/109/anexo_7338_287-26%20EXCLUSIVO%20RESIDENCIAL%20MARZO%202026.pdf" TargetMode="External"/><Relationship Id="rId54" Type="http://schemas.openxmlformats.org/officeDocument/2006/relationships/hyperlink" Target="https://nuevatransparencia.guadalupe.gob.mx/cms/documentosTransparenciaLinks/305/109/anexo_7351_302-26%20EXCLUSIVO%20RESIDENCIAL%20MARZO%202026.pdf" TargetMode="External"/><Relationship Id="rId62" Type="http://schemas.openxmlformats.org/officeDocument/2006/relationships/hyperlink" Target="https://nuevatransparencia.guadalupe.gob.mx/cms/documentosTransparenciaLinks/305/109/anexo_7359_312-26%20EXCLUSIVO%20RESIDENCIAL%20MARZO%202026.pdf" TargetMode="External"/><Relationship Id="rId1" Type="http://schemas.openxmlformats.org/officeDocument/2006/relationships/hyperlink" Target="https://nuevatransparencia.guadalupe.gob.mx/cms/pages/login.aspx" TargetMode="External"/><Relationship Id="rId6" Type="http://schemas.openxmlformats.org/officeDocument/2006/relationships/hyperlink" Target="https://nuevatransparencia.guadalupe.gob.mx/cms/documentosTransparenciaLinks/305/109/anexo_7303_CIERRE%20DE%20CALLE%20%20041-26%20MARZO%202026.pdf" TargetMode="External"/><Relationship Id="rId15" Type="http://schemas.openxmlformats.org/officeDocument/2006/relationships/hyperlink" Target="https://nuevatransparencia.guadalupe.gob.mx/cms/documentosTransparenciaLinks/305/109/anexo_7312_CIERRE%20DE%20CALLE%20%20052-26%20MARZO%202026.pdf" TargetMode="External"/><Relationship Id="rId23" Type="http://schemas.openxmlformats.org/officeDocument/2006/relationships/hyperlink" Target="https://nuevatransparencia.guadalupe.gob.mx/cms/documentosTransparenciaLinks/305/109/anexo_7320_CARGA%20Y%20%20DESCARGA%20%20033-26%20MARZO%202026.pdf" TargetMode="External"/><Relationship Id="rId28" Type="http://schemas.openxmlformats.org/officeDocument/2006/relationships/hyperlink" Target="https://nuevatransparencia.guadalupe.gob.mx/cms/documentosTransparenciaLinks/305/109/anexo_7325_CARGA%20Y%20%20DESCARGA%20%20038-26%20MARZO%202026.pdf" TargetMode="External"/><Relationship Id="rId36" Type="http://schemas.openxmlformats.org/officeDocument/2006/relationships/hyperlink" Target="https://nuevatransparencia.guadalupe.gob.mx/cms/documentosTransparenciaLinks/305/109/anexo_7333_CARGA%20Y%20%20DESCARGA%20%20048-26%20MARZO%202026.pdf" TargetMode="External"/><Relationship Id="rId49" Type="http://schemas.openxmlformats.org/officeDocument/2006/relationships/hyperlink" Target="https://nuevatransparencia.guadalupe.gob.mx/cms/documentosTransparenciaLinks/305/109/anexo_7346_297-26%20EXCLUSIVO%20RESIDENCIAL%20MARZO%202026.pdf" TargetMode="External"/><Relationship Id="rId57" Type="http://schemas.openxmlformats.org/officeDocument/2006/relationships/hyperlink" Target="https://nuevatransparencia.guadalupe.gob.mx/cms/documentosTransparenciaLinks/305/109/anexo_7354_305-26%20EXCLUSIVO%20RESIDENCIAL%20MARZO%202026.pdf" TargetMode="External"/><Relationship Id="rId10" Type="http://schemas.openxmlformats.org/officeDocument/2006/relationships/hyperlink" Target="https://nuevatransparencia.guadalupe.gob.mx/cms/documentosTransparenciaLinks/305/109/anexo_7307_CIERRE%20DE%20CALLE%20%20046-26%20MARZO%202026.pdf" TargetMode="External"/><Relationship Id="rId31" Type="http://schemas.openxmlformats.org/officeDocument/2006/relationships/hyperlink" Target="https://nuevatransparencia.guadalupe.gob.mx/cms/documentosTransparenciaLinks/305/109/anexo_7328_CARGA%20Y%20%20DESCARGA%20%20041-26%20MARZO%202026.pdf" TargetMode="External"/><Relationship Id="rId44" Type="http://schemas.openxmlformats.org/officeDocument/2006/relationships/hyperlink" Target="https://nuevatransparencia.guadalupe.gob.mx/cms/documentosTransparenciaLinks/305/109/anexo_7341_292-26%20EXCLUSIVO%20RESIDENCIAL%20MARZO%202026.pdf" TargetMode="External"/><Relationship Id="rId52" Type="http://schemas.openxmlformats.org/officeDocument/2006/relationships/hyperlink" Target="https://nuevatransparencia.guadalupe.gob.mx/cms/documentosTransparenciaLinks/305/109/anexo_7349_300-26%20EXCLUSIVO%20RESIDENCIAL%20MARZO%202026.pdf" TargetMode="External"/><Relationship Id="rId60" Type="http://schemas.openxmlformats.org/officeDocument/2006/relationships/hyperlink" Target="https://nuevatransparencia.guadalupe.gob.mx/cms/documentosTransparenciaLinks/305/109/anexo_7357_310-26%20EXCLUSIVO%20RESIDENCIAL%20MARZO%202026.pdf" TargetMode="External"/><Relationship Id="rId65" Type="http://schemas.openxmlformats.org/officeDocument/2006/relationships/hyperlink" Target="https://nuevatransparencia.guadalupe.gob.mx/cms/documentosTransparenciaLinks/305/109/anexo_7362_316-26%20EXCLUSIVO%20RESIDENCIAL%20MARZO%202026.pdf" TargetMode="External"/><Relationship Id="rId4" Type="http://schemas.openxmlformats.org/officeDocument/2006/relationships/hyperlink" Target="https://nuevatransparencia.guadalupe.gob.mx/cms/documentosTransparenciaLinks/305/109/anexo_7301_CIERRE%20DE%20CALLE%20%20039-26%20MARZO%202026.pdf" TargetMode="External"/><Relationship Id="rId9" Type="http://schemas.openxmlformats.org/officeDocument/2006/relationships/hyperlink" Target="https://nuevatransparencia.guadalupe.gob.mx/cms/documentosTransparenciaLinks/305/109/anexo_7306_CIERRE%20DE%20CALLE%20%20045-26%20MARZO%202026.pdf" TargetMode="External"/><Relationship Id="rId13" Type="http://schemas.openxmlformats.org/officeDocument/2006/relationships/hyperlink" Target="https://nuevatransparencia.guadalupe.gob.mx/cms/documentosTransparenciaLinks/305/109/anexo_7310_CIERRE%20DE%20CALLE%20%20049-26%20MARZO%202026.pdf" TargetMode="External"/><Relationship Id="rId18" Type="http://schemas.openxmlformats.org/officeDocument/2006/relationships/hyperlink" Target="https://nuevatransparencia.guadalupe.gob.mx/cms/documentosTransparenciaLinks/305/109/anexo_7315_CIERRE%20DE%20CALLE%20%20055-26%20MARZO%202026.pdf" TargetMode="External"/><Relationship Id="rId39" Type="http://schemas.openxmlformats.org/officeDocument/2006/relationships/hyperlink" Target="https://nuevatransparencia.guadalupe.gob.mx/cms/documentosTransparenciaLinks/305/109/anexo_7336_280-26%20EXCLUSIVO%20RESIDENCIAL%20MARZ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7"/>
  <sheetViews>
    <sheetView tabSelected="1" topLeftCell="A2" zoomScale="70" zoomScaleNormal="70" workbookViewId="0">
      <selection activeCell="A8" sqref="A8"/>
    </sheetView>
  </sheetViews>
  <sheetFormatPr baseColWidth="10" defaultColWidth="8.85546875" defaultRowHeight="15" x14ac:dyDescent="0.25"/>
  <cols>
    <col min="1" max="1" width="8" style="4" bestFit="1" customWidth="1"/>
    <col min="2" max="2" width="36.5703125" style="5" bestFit="1" customWidth="1"/>
    <col min="3" max="3" width="38.5703125" style="5" bestFit="1" customWidth="1"/>
    <col min="4" max="4" width="26.85546875" style="5" bestFit="1" customWidth="1"/>
    <col min="5" max="5" width="80" style="5" bestFit="1" customWidth="1"/>
    <col min="6" max="6" width="34.5703125" style="6" bestFit="1" customWidth="1"/>
    <col min="7" max="7" width="46.5703125" style="5" bestFit="1" customWidth="1"/>
    <col min="8" max="8" width="47.5703125" style="5" bestFit="1" customWidth="1"/>
    <col min="9" max="9" width="42.5703125" style="5" bestFit="1" customWidth="1"/>
    <col min="10" max="10" width="60" style="5" bestFit="1" customWidth="1"/>
    <col min="11" max="11" width="63.7109375" style="5" bestFit="1" customWidth="1"/>
    <col min="12" max="12" width="65.5703125" style="5" bestFit="1" customWidth="1"/>
    <col min="13" max="13" width="58.140625" style="5" bestFit="1" customWidth="1"/>
    <col min="14" max="14" width="62.140625" style="5" bestFit="1" customWidth="1"/>
    <col min="15" max="15" width="46" style="5" bestFit="1" customWidth="1"/>
    <col min="16" max="16" width="38" style="5" bestFit="1" customWidth="1"/>
    <col min="17" max="17" width="39.5703125" style="5" bestFit="1" customWidth="1"/>
    <col min="18" max="18" width="63.42578125" style="5" bestFit="1" customWidth="1"/>
    <col min="19" max="19" width="55.28515625" style="5" bestFit="1" customWidth="1"/>
    <col min="20" max="20" width="55.5703125" style="5" bestFit="1" customWidth="1"/>
    <col min="21" max="21" width="77.28515625" style="5" bestFit="1" customWidth="1"/>
    <col min="22" max="22" width="61.5703125" style="5" bestFit="1" customWidth="1"/>
    <col min="23" max="23" width="69.7109375" style="5" bestFit="1" customWidth="1"/>
    <col min="24" max="24" width="49.5703125" style="5" bestFit="1" customWidth="1"/>
    <col min="25" max="25" width="42.28515625" style="5" bestFit="1" customWidth="1"/>
    <col min="26" max="26" width="49.28515625" style="5" bestFit="1" customWidth="1"/>
    <col min="27" max="27" width="58.5703125" style="5" customWidth="1"/>
    <col min="28" max="28" width="20" style="5" bestFit="1" customWidth="1"/>
    <col min="29" max="29" width="77.5703125" style="5" customWidth="1"/>
  </cols>
  <sheetData>
    <row r="1" spans="1:29" hidden="1" x14ac:dyDescent="0.25">
      <c r="A1" s="4" t="s">
        <v>0</v>
      </c>
    </row>
    <row r="2" spans="1:29" x14ac:dyDescent="0.25">
      <c r="A2" s="32" t="s">
        <v>1</v>
      </c>
      <c r="B2" s="33"/>
      <c r="C2" s="33"/>
      <c r="D2" s="32" t="s">
        <v>2</v>
      </c>
      <c r="E2" s="33"/>
      <c r="F2" s="33"/>
      <c r="G2" s="32" t="s">
        <v>3</v>
      </c>
      <c r="H2" s="33"/>
      <c r="I2" s="33"/>
    </row>
    <row r="3" spans="1:29" x14ac:dyDescent="0.25">
      <c r="A3" s="34" t="s">
        <v>4</v>
      </c>
      <c r="B3" s="33"/>
      <c r="C3" s="33"/>
      <c r="D3" s="34" t="s">
        <v>5</v>
      </c>
      <c r="E3" s="33"/>
      <c r="F3" s="33"/>
      <c r="G3" s="34" t="s">
        <v>6</v>
      </c>
      <c r="H3" s="33"/>
      <c r="I3" s="33"/>
    </row>
    <row r="4" spans="1:29" hidden="1" x14ac:dyDescent="0.25">
      <c r="A4" s="4" t="s">
        <v>7</v>
      </c>
      <c r="B4" s="5" t="s">
        <v>8</v>
      </c>
      <c r="C4" s="5" t="s">
        <v>8</v>
      </c>
      <c r="D4" s="5" t="s">
        <v>9</v>
      </c>
      <c r="E4" s="5" t="s">
        <v>10</v>
      </c>
      <c r="F4" s="6" t="s">
        <v>10</v>
      </c>
      <c r="G4" s="5" t="s">
        <v>10</v>
      </c>
      <c r="H4" s="5" t="s">
        <v>7</v>
      </c>
      <c r="I4" s="5" t="s">
        <v>9</v>
      </c>
      <c r="J4" s="5" t="s">
        <v>7</v>
      </c>
      <c r="K4" s="5" t="s">
        <v>7</v>
      </c>
      <c r="L4" s="5" t="s">
        <v>7</v>
      </c>
      <c r="M4" s="5" t="s">
        <v>9</v>
      </c>
      <c r="N4" s="5" t="s">
        <v>7</v>
      </c>
      <c r="O4" s="5" t="s">
        <v>11</v>
      </c>
      <c r="P4" s="5" t="s">
        <v>8</v>
      </c>
      <c r="Q4" s="5" t="s">
        <v>8</v>
      </c>
      <c r="R4" s="5" t="s">
        <v>7</v>
      </c>
      <c r="S4" s="5" t="s">
        <v>12</v>
      </c>
      <c r="T4" s="5" t="s">
        <v>10</v>
      </c>
      <c r="U4" s="5" t="s">
        <v>13</v>
      </c>
      <c r="V4" s="5" t="s">
        <v>12</v>
      </c>
      <c r="W4" s="5" t="s">
        <v>12</v>
      </c>
      <c r="X4" s="5" t="s">
        <v>12</v>
      </c>
      <c r="Y4" s="5" t="s">
        <v>9</v>
      </c>
      <c r="Z4" s="5" t="s">
        <v>12</v>
      </c>
      <c r="AA4" s="5" t="s">
        <v>10</v>
      </c>
      <c r="AB4" s="5" t="s">
        <v>14</v>
      </c>
      <c r="AC4" s="5" t="s">
        <v>15</v>
      </c>
    </row>
    <row r="5" spans="1:29" hidden="1" x14ac:dyDescent="0.25">
      <c r="A5" s="4" t="s">
        <v>16</v>
      </c>
      <c r="B5" s="5" t="s">
        <v>17</v>
      </c>
      <c r="C5" s="5" t="s">
        <v>18</v>
      </c>
      <c r="D5" s="5" t="s">
        <v>19</v>
      </c>
      <c r="E5" s="5" t="s">
        <v>20</v>
      </c>
      <c r="F5" s="6" t="s">
        <v>21</v>
      </c>
      <c r="G5" s="5" t="s">
        <v>22</v>
      </c>
      <c r="H5" s="5" t="s">
        <v>23</v>
      </c>
      <c r="I5" s="5" t="s">
        <v>24</v>
      </c>
      <c r="J5" s="5" t="s">
        <v>25</v>
      </c>
      <c r="K5" s="5" t="s">
        <v>26</v>
      </c>
      <c r="L5" s="5" t="s">
        <v>27</v>
      </c>
      <c r="M5" s="5" t="s">
        <v>28</v>
      </c>
      <c r="N5" s="5" t="s">
        <v>29</v>
      </c>
      <c r="O5" s="5" t="s">
        <v>30</v>
      </c>
      <c r="P5" s="5" t="s">
        <v>31</v>
      </c>
      <c r="Q5" s="5" t="s">
        <v>32</v>
      </c>
      <c r="R5" s="5" t="s">
        <v>33</v>
      </c>
      <c r="S5" s="5" t="s">
        <v>34</v>
      </c>
      <c r="T5" s="5" t="s">
        <v>35</v>
      </c>
      <c r="U5" s="5" t="s">
        <v>36</v>
      </c>
      <c r="V5" s="5" t="s">
        <v>37</v>
      </c>
      <c r="W5" s="5" t="s">
        <v>38</v>
      </c>
      <c r="X5" s="5" t="s">
        <v>39</v>
      </c>
      <c r="Y5" s="5" t="s">
        <v>40</v>
      </c>
      <c r="Z5" s="5" t="s">
        <v>41</v>
      </c>
      <c r="AA5" s="5" t="s">
        <v>42</v>
      </c>
      <c r="AB5" s="5" t="s">
        <v>43</v>
      </c>
      <c r="AC5" s="5" t="s">
        <v>44</v>
      </c>
    </row>
    <row r="6" spans="1:29" x14ac:dyDescent="0.25">
      <c r="A6" s="32" t="s">
        <v>45</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row>
    <row r="7" spans="1:29" ht="26.25" x14ac:dyDescent="0.25">
      <c r="A7" s="7" t="s">
        <v>46</v>
      </c>
      <c r="B7" s="7" t="s">
        <v>47</v>
      </c>
      <c r="C7" s="7" t="s">
        <v>48</v>
      </c>
      <c r="D7" s="7" t="s">
        <v>49</v>
      </c>
      <c r="E7" s="7" t="s">
        <v>50</v>
      </c>
      <c r="F7" s="8" t="s">
        <v>51</v>
      </c>
      <c r="G7" s="7" t="s">
        <v>52</v>
      </c>
      <c r="H7" s="7" t="s">
        <v>53</v>
      </c>
      <c r="I7" s="7" t="s">
        <v>54</v>
      </c>
      <c r="J7" s="7" t="s">
        <v>55</v>
      </c>
      <c r="K7" s="7" t="s">
        <v>56</v>
      </c>
      <c r="L7" s="7" t="s">
        <v>57</v>
      </c>
      <c r="M7" s="7" t="s">
        <v>58</v>
      </c>
      <c r="N7" s="7" t="s">
        <v>59</v>
      </c>
      <c r="O7" s="7" t="s">
        <v>60</v>
      </c>
      <c r="P7" s="7" t="s">
        <v>61</v>
      </c>
      <c r="Q7" s="7" t="s">
        <v>62</v>
      </c>
      <c r="R7" s="7" t="s">
        <v>63</v>
      </c>
      <c r="S7" s="7" t="s">
        <v>64</v>
      </c>
      <c r="T7" s="7" t="s">
        <v>65</v>
      </c>
      <c r="U7" s="7" t="s">
        <v>66</v>
      </c>
      <c r="V7" s="7" t="s">
        <v>67</v>
      </c>
      <c r="W7" s="7" t="s">
        <v>68</v>
      </c>
      <c r="X7" s="7" t="s">
        <v>69</v>
      </c>
      <c r="Y7" s="7" t="s">
        <v>70</v>
      </c>
      <c r="Z7" s="7" t="s">
        <v>71</v>
      </c>
      <c r="AA7" s="7" t="s">
        <v>72</v>
      </c>
      <c r="AB7" s="7" t="s">
        <v>73</v>
      </c>
      <c r="AC7" s="7" t="s">
        <v>74</v>
      </c>
    </row>
    <row r="8" spans="1:29" s="1" customFormat="1" ht="254.45" customHeight="1" x14ac:dyDescent="0.25">
      <c r="A8" s="9">
        <v>2026</v>
      </c>
      <c r="B8" s="10">
        <v>46082</v>
      </c>
      <c r="C8" s="11">
        <v>46112</v>
      </c>
      <c r="D8" s="9" t="s">
        <v>75</v>
      </c>
      <c r="E8" s="12">
        <v>527</v>
      </c>
      <c r="F8" s="12" t="s">
        <v>76</v>
      </c>
      <c r="G8" s="13" t="s">
        <v>77</v>
      </c>
      <c r="H8" s="13" t="s">
        <v>78</v>
      </c>
      <c r="I8" s="9" t="s">
        <v>79</v>
      </c>
      <c r="J8" s="12" t="s">
        <v>80</v>
      </c>
      <c r="K8" s="14" t="s">
        <v>81</v>
      </c>
      <c r="L8" s="14" t="s">
        <v>82</v>
      </c>
      <c r="M8" s="15" t="s">
        <v>83</v>
      </c>
      <c r="N8" s="16"/>
      <c r="O8" s="17">
        <v>527</v>
      </c>
      <c r="P8" s="15">
        <v>46098</v>
      </c>
      <c r="Q8" s="18">
        <v>46129</v>
      </c>
      <c r="R8" s="13" t="s">
        <v>84</v>
      </c>
      <c r="S8" s="19" t="s">
        <v>85</v>
      </c>
      <c r="T8" s="13"/>
      <c r="U8" s="20"/>
      <c r="V8" s="21"/>
      <c r="W8" s="21"/>
      <c r="X8" s="21"/>
      <c r="Y8" s="21"/>
      <c r="Z8" s="21"/>
      <c r="AA8" s="22" t="s">
        <v>78</v>
      </c>
      <c r="AB8" s="11">
        <v>46112</v>
      </c>
      <c r="AC8" s="23" t="s">
        <v>86</v>
      </c>
    </row>
    <row r="9" spans="1:29" s="1" customFormat="1" ht="254.45" customHeight="1" x14ac:dyDescent="0.25">
      <c r="A9" s="9">
        <v>2026</v>
      </c>
      <c r="B9" s="10">
        <v>46082</v>
      </c>
      <c r="C9" s="11">
        <v>46112</v>
      </c>
      <c r="D9" s="9" t="s">
        <v>75</v>
      </c>
      <c r="E9" s="12">
        <v>652</v>
      </c>
      <c r="F9" s="12" t="s">
        <v>76</v>
      </c>
      <c r="G9" s="13" t="s">
        <v>77</v>
      </c>
      <c r="H9" s="13" t="s">
        <v>78</v>
      </c>
      <c r="I9" s="9" t="s">
        <v>79</v>
      </c>
      <c r="J9" s="12" t="s">
        <v>87</v>
      </c>
      <c r="K9" s="14" t="s">
        <v>88</v>
      </c>
      <c r="L9" s="14" t="s">
        <v>81</v>
      </c>
      <c r="M9" s="15" t="s">
        <v>89</v>
      </c>
      <c r="N9" s="16"/>
      <c r="O9" s="17">
        <v>652</v>
      </c>
      <c r="P9" s="15">
        <v>46106</v>
      </c>
      <c r="Q9" s="18">
        <v>46137</v>
      </c>
      <c r="R9" s="13" t="s">
        <v>84</v>
      </c>
      <c r="S9" s="19" t="s">
        <v>90</v>
      </c>
      <c r="T9" s="24"/>
      <c r="U9" s="20"/>
      <c r="V9" s="21"/>
      <c r="W9" s="21"/>
      <c r="X9" s="21"/>
      <c r="Y9" s="21"/>
      <c r="Z9" s="21"/>
      <c r="AA9" s="22" t="s">
        <v>78</v>
      </c>
      <c r="AB9" s="11">
        <v>46112</v>
      </c>
      <c r="AC9" s="23" t="s">
        <v>86</v>
      </c>
    </row>
    <row r="10" spans="1:29" s="1" customFormat="1" ht="254.45" customHeight="1" x14ac:dyDescent="0.25">
      <c r="A10" s="9">
        <v>2026</v>
      </c>
      <c r="B10" s="10">
        <v>46082</v>
      </c>
      <c r="C10" s="11">
        <v>46112</v>
      </c>
      <c r="D10" s="9" t="s">
        <v>75</v>
      </c>
      <c r="E10" s="12">
        <v>660</v>
      </c>
      <c r="F10" s="12" t="s">
        <v>76</v>
      </c>
      <c r="G10" s="13" t="s">
        <v>77</v>
      </c>
      <c r="H10" s="13" t="s">
        <v>78</v>
      </c>
      <c r="I10" s="9" t="s">
        <v>79</v>
      </c>
      <c r="J10" s="12" t="s">
        <v>91</v>
      </c>
      <c r="K10" s="14" t="s">
        <v>92</v>
      </c>
      <c r="L10" s="14" t="s">
        <v>93</v>
      </c>
      <c r="M10" s="15" t="s">
        <v>89</v>
      </c>
      <c r="N10" s="16"/>
      <c r="O10" s="17">
        <v>660</v>
      </c>
      <c r="P10" s="15">
        <v>46104</v>
      </c>
      <c r="Q10" s="18">
        <v>46135</v>
      </c>
      <c r="R10" s="13" t="s">
        <v>84</v>
      </c>
      <c r="S10" s="19" t="s">
        <v>94</v>
      </c>
      <c r="T10" s="24"/>
      <c r="U10" s="20"/>
      <c r="V10" s="21"/>
      <c r="W10" s="21"/>
      <c r="X10" s="21"/>
      <c r="Y10" s="21"/>
      <c r="Z10" s="21"/>
      <c r="AA10" s="22" t="s">
        <v>78</v>
      </c>
      <c r="AB10" s="11">
        <v>46112</v>
      </c>
      <c r="AC10" s="23" t="s">
        <v>86</v>
      </c>
    </row>
    <row r="11" spans="1:29" s="1" customFormat="1" ht="254.45" customHeight="1" x14ac:dyDescent="0.25">
      <c r="A11" s="9">
        <v>2026</v>
      </c>
      <c r="B11" s="10">
        <v>46082</v>
      </c>
      <c r="C11" s="11">
        <v>46112</v>
      </c>
      <c r="D11" s="9" t="s">
        <v>75</v>
      </c>
      <c r="E11" s="12">
        <v>716</v>
      </c>
      <c r="F11" s="12" t="s">
        <v>76</v>
      </c>
      <c r="G11" s="13" t="s">
        <v>77</v>
      </c>
      <c r="H11" s="13" t="s">
        <v>78</v>
      </c>
      <c r="I11" s="9" t="s">
        <v>79</v>
      </c>
      <c r="J11" s="12" t="s">
        <v>95</v>
      </c>
      <c r="K11" s="14" t="s">
        <v>96</v>
      </c>
      <c r="L11" s="14" t="s">
        <v>97</v>
      </c>
      <c r="M11" s="15" t="s">
        <v>89</v>
      </c>
      <c r="N11" s="16"/>
      <c r="O11" s="17">
        <v>716</v>
      </c>
      <c r="P11" s="15">
        <v>46092</v>
      </c>
      <c r="Q11" s="18">
        <v>46123</v>
      </c>
      <c r="R11" s="13" t="s">
        <v>84</v>
      </c>
      <c r="S11" s="19" t="s">
        <v>98</v>
      </c>
      <c r="T11" s="24"/>
      <c r="U11" s="20"/>
      <c r="V11" s="21"/>
      <c r="W11" s="21"/>
      <c r="X11" s="21"/>
      <c r="Y11" s="21"/>
      <c r="Z11" s="21"/>
      <c r="AA11" s="22" t="s">
        <v>78</v>
      </c>
      <c r="AB11" s="11">
        <v>46112</v>
      </c>
      <c r="AC11" s="23" t="s">
        <v>86</v>
      </c>
    </row>
    <row r="12" spans="1:29" s="1" customFormat="1" ht="254.45" customHeight="1" x14ac:dyDescent="0.25">
      <c r="A12" s="9">
        <v>2026</v>
      </c>
      <c r="B12" s="10">
        <v>46082</v>
      </c>
      <c r="C12" s="11">
        <v>46112</v>
      </c>
      <c r="D12" s="9" t="s">
        <v>75</v>
      </c>
      <c r="E12" s="12">
        <v>720</v>
      </c>
      <c r="F12" s="12" t="s">
        <v>99</v>
      </c>
      <c r="G12" s="13" t="s">
        <v>77</v>
      </c>
      <c r="H12" s="13" t="s">
        <v>78</v>
      </c>
      <c r="I12" s="9" t="s">
        <v>79</v>
      </c>
      <c r="J12" s="12" t="s">
        <v>100</v>
      </c>
      <c r="K12" s="14" t="s">
        <v>101</v>
      </c>
      <c r="L12" s="14" t="s">
        <v>102</v>
      </c>
      <c r="M12" s="15" t="s">
        <v>89</v>
      </c>
      <c r="N12" s="16"/>
      <c r="O12" s="17">
        <v>720</v>
      </c>
      <c r="P12" s="15">
        <v>46098</v>
      </c>
      <c r="Q12" s="18">
        <v>46129</v>
      </c>
      <c r="R12" s="13" t="s">
        <v>103</v>
      </c>
      <c r="S12" s="19" t="s">
        <v>104</v>
      </c>
      <c r="T12" s="24"/>
      <c r="U12" s="20"/>
      <c r="V12" s="21"/>
      <c r="W12" s="21"/>
      <c r="X12" s="21"/>
      <c r="Y12" s="21"/>
      <c r="Z12" s="21"/>
      <c r="AA12" s="22" t="s">
        <v>78</v>
      </c>
      <c r="AB12" s="11">
        <v>46112</v>
      </c>
      <c r="AC12" s="23" t="s">
        <v>86</v>
      </c>
    </row>
    <row r="13" spans="1:29" s="1" customFormat="1" ht="254.45" customHeight="1" x14ac:dyDescent="0.25">
      <c r="A13" s="9">
        <v>2026</v>
      </c>
      <c r="B13" s="10">
        <v>46082</v>
      </c>
      <c r="C13" s="11">
        <v>46112</v>
      </c>
      <c r="D13" s="9" t="s">
        <v>75</v>
      </c>
      <c r="E13" s="12">
        <v>722</v>
      </c>
      <c r="F13" s="12" t="s">
        <v>76</v>
      </c>
      <c r="G13" s="13" t="s">
        <v>77</v>
      </c>
      <c r="H13" s="13" t="s">
        <v>78</v>
      </c>
      <c r="I13" s="9" t="s">
        <v>79</v>
      </c>
      <c r="J13" s="12" t="s">
        <v>105</v>
      </c>
      <c r="K13" s="14" t="s">
        <v>106</v>
      </c>
      <c r="L13" s="14" t="s">
        <v>107</v>
      </c>
      <c r="M13" s="15" t="s">
        <v>89</v>
      </c>
      <c r="N13" s="16"/>
      <c r="O13" s="17">
        <v>722</v>
      </c>
      <c r="P13" s="15">
        <v>46105</v>
      </c>
      <c r="Q13" s="18">
        <v>46136</v>
      </c>
      <c r="R13" s="13" t="s">
        <v>84</v>
      </c>
      <c r="S13" s="19" t="s">
        <v>108</v>
      </c>
      <c r="T13" s="24"/>
      <c r="U13" s="20"/>
      <c r="V13" s="21"/>
      <c r="W13" s="21"/>
      <c r="X13" s="21"/>
      <c r="Y13" s="21"/>
      <c r="Z13" s="21"/>
      <c r="AA13" s="22" t="s">
        <v>78</v>
      </c>
      <c r="AB13" s="11">
        <v>46112</v>
      </c>
      <c r="AC13" s="23" t="s">
        <v>86</v>
      </c>
    </row>
    <row r="14" spans="1:29" s="1" customFormat="1" ht="254.45" customHeight="1" x14ac:dyDescent="0.25">
      <c r="A14" s="9">
        <v>2026</v>
      </c>
      <c r="B14" s="10">
        <v>46082</v>
      </c>
      <c r="C14" s="11">
        <v>46112</v>
      </c>
      <c r="D14" s="9" t="s">
        <v>75</v>
      </c>
      <c r="E14" s="12">
        <v>725</v>
      </c>
      <c r="F14" s="12" t="s">
        <v>76</v>
      </c>
      <c r="G14" s="13" t="s">
        <v>77</v>
      </c>
      <c r="H14" s="13" t="s">
        <v>78</v>
      </c>
      <c r="I14" s="9" t="s">
        <v>79</v>
      </c>
      <c r="J14" s="12" t="s">
        <v>109</v>
      </c>
      <c r="K14" s="14" t="s">
        <v>110</v>
      </c>
      <c r="L14" s="14" t="s">
        <v>111</v>
      </c>
      <c r="M14" s="15" t="s">
        <v>83</v>
      </c>
      <c r="N14" s="16"/>
      <c r="O14" s="17">
        <v>725</v>
      </c>
      <c r="P14" s="15">
        <v>46094</v>
      </c>
      <c r="Q14" s="18">
        <v>46125</v>
      </c>
      <c r="R14" s="13" t="s">
        <v>84</v>
      </c>
      <c r="S14" s="19" t="s">
        <v>112</v>
      </c>
      <c r="T14" s="24"/>
      <c r="U14" s="20"/>
      <c r="V14" s="21"/>
      <c r="W14" s="21"/>
      <c r="X14" s="21"/>
      <c r="Y14" s="21"/>
      <c r="Z14" s="21"/>
      <c r="AA14" s="22" t="s">
        <v>78</v>
      </c>
      <c r="AB14" s="11">
        <v>46112</v>
      </c>
      <c r="AC14" s="23" t="s">
        <v>86</v>
      </c>
    </row>
    <row r="15" spans="1:29" s="1" customFormat="1" ht="254.45" customHeight="1" x14ac:dyDescent="0.25">
      <c r="A15" s="9">
        <v>2026</v>
      </c>
      <c r="B15" s="10">
        <v>46082</v>
      </c>
      <c r="C15" s="11">
        <v>46112</v>
      </c>
      <c r="D15" s="9" t="s">
        <v>75</v>
      </c>
      <c r="E15" s="17">
        <v>726</v>
      </c>
      <c r="F15" s="12" t="s">
        <v>76</v>
      </c>
      <c r="G15" s="13" t="s">
        <v>77</v>
      </c>
      <c r="H15" s="13" t="s">
        <v>78</v>
      </c>
      <c r="I15" s="9" t="s">
        <v>79</v>
      </c>
      <c r="J15" s="12" t="s">
        <v>113</v>
      </c>
      <c r="K15" s="14" t="s">
        <v>106</v>
      </c>
      <c r="L15" s="14" t="s">
        <v>114</v>
      </c>
      <c r="M15" s="15" t="s">
        <v>89</v>
      </c>
      <c r="N15" s="16"/>
      <c r="O15" s="17">
        <v>726</v>
      </c>
      <c r="P15" s="15">
        <v>46098</v>
      </c>
      <c r="Q15" s="18">
        <v>46129</v>
      </c>
      <c r="R15" s="13" t="s">
        <v>84</v>
      </c>
      <c r="S15" s="19" t="s">
        <v>115</v>
      </c>
      <c r="T15" s="24"/>
      <c r="U15" s="20"/>
      <c r="V15" s="21"/>
      <c r="W15" s="21"/>
      <c r="X15" s="21"/>
      <c r="Y15" s="21"/>
      <c r="Z15" s="21"/>
      <c r="AA15" s="22" t="s">
        <v>78</v>
      </c>
      <c r="AB15" s="11">
        <v>46112</v>
      </c>
      <c r="AC15" s="23" t="s">
        <v>86</v>
      </c>
    </row>
    <row r="16" spans="1:29" s="1" customFormat="1" ht="254.45" customHeight="1" x14ac:dyDescent="0.25">
      <c r="A16" s="9">
        <v>2026</v>
      </c>
      <c r="B16" s="10">
        <v>46082</v>
      </c>
      <c r="C16" s="11">
        <v>46112</v>
      </c>
      <c r="D16" s="9" t="s">
        <v>75</v>
      </c>
      <c r="E16" s="17">
        <v>736</v>
      </c>
      <c r="F16" s="12" t="s">
        <v>76</v>
      </c>
      <c r="G16" s="13" t="s">
        <v>77</v>
      </c>
      <c r="H16" s="13" t="s">
        <v>78</v>
      </c>
      <c r="I16" s="9" t="s">
        <v>79</v>
      </c>
      <c r="J16" s="12" t="s">
        <v>116</v>
      </c>
      <c r="K16" s="14" t="s">
        <v>117</v>
      </c>
      <c r="L16" s="14" t="s">
        <v>118</v>
      </c>
      <c r="M16" s="15" t="s">
        <v>83</v>
      </c>
      <c r="N16" s="16"/>
      <c r="O16" s="17">
        <v>736</v>
      </c>
      <c r="P16" s="15">
        <v>46092</v>
      </c>
      <c r="Q16" s="18">
        <v>46123</v>
      </c>
      <c r="R16" s="13" t="s">
        <v>84</v>
      </c>
      <c r="S16" s="19" t="s">
        <v>119</v>
      </c>
      <c r="T16" s="24"/>
      <c r="U16" s="20"/>
      <c r="V16" s="21"/>
      <c r="W16" s="21"/>
      <c r="X16" s="21"/>
      <c r="Y16" s="21"/>
      <c r="Z16" s="21"/>
      <c r="AA16" s="22" t="s">
        <v>78</v>
      </c>
      <c r="AB16" s="11">
        <v>46112</v>
      </c>
      <c r="AC16" s="23" t="s">
        <v>86</v>
      </c>
    </row>
    <row r="17" spans="1:29" s="1" customFormat="1" ht="254.45" customHeight="1" x14ac:dyDescent="0.25">
      <c r="A17" s="9">
        <v>2026</v>
      </c>
      <c r="B17" s="10">
        <v>46082</v>
      </c>
      <c r="C17" s="11">
        <v>46112</v>
      </c>
      <c r="D17" s="9" t="s">
        <v>75</v>
      </c>
      <c r="E17" s="17">
        <v>738</v>
      </c>
      <c r="F17" s="12" t="s">
        <v>99</v>
      </c>
      <c r="G17" s="13" t="s">
        <v>77</v>
      </c>
      <c r="H17" s="13" t="s">
        <v>78</v>
      </c>
      <c r="I17" s="9" t="s">
        <v>120</v>
      </c>
      <c r="J17" s="12" t="s">
        <v>121</v>
      </c>
      <c r="K17" s="14" t="s">
        <v>82</v>
      </c>
      <c r="L17" s="14" t="s">
        <v>122</v>
      </c>
      <c r="M17" s="15" t="s">
        <v>89</v>
      </c>
      <c r="N17" s="12" t="s">
        <v>123</v>
      </c>
      <c r="O17" s="17">
        <v>738</v>
      </c>
      <c r="P17" s="15">
        <v>46092</v>
      </c>
      <c r="Q17" s="18">
        <v>46123</v>
      </c>
      <c r="R17" s="13" t="s">
        <v>103</v>
      </c>
      <c r="S17" s="19" t="s">
        <v>124</v>
      </c>
      <c r="T17" s="24"/>
      <c r="U17" s="20"/>
      <c r="V17" s="21"/>
      <c r="W17" s="21"/>
      <c r="X17" s="21"/>
      <c r="Y17" s="21"/>
      <c r="Z17" s="21"/>
      <c r="AA17" s="22" t="s">
        <v>78</v>
      </c>
      <c r="AB17" s="11">
        <v>46112</v>
      </c>
      <c r="AC17" s="23" t="s">
        <v>125</v>
      </c>
    </row>
    <row r="18" spans="1:29" s="1" customFormat="1" ht="254.45" customHeight="1" x14ac:dyDescent="0.25">
      <c r="A18" s="9">
        <v>2026</v>
      </c>
      <c r="B18" s="10">
        <v>46082</v>
      </c>
      <c r="C18" s="11">
        <v>46112</v>
      </c>
      <c r="D18" s="9" t="s">
        <v>75</v>
      </c>
      <c r="E18" s="17">
        <v>742</v>
      </c>
      <c r="F18" s="12" t="s">
        <v>99</v>
      </c>
      <c r="G18" s="13" t="s">
        <v>77</v>
      </c>
      <c r="H18" s="13" t="s">
        <v>78</v>
      </c>
      <c r="I18" s="9" t="s">
        <v>79</v>
      </c>
      <c r="J18" s="12" t="s">
        <v>126</v>
      </c>
      <c r="K18" s="14" t="s">
        <v>127</v>
      </c>
      <c r="L18" s="14" t="s">
        <v>128</v>
      </c>
      <c r="M18" s="15" t="s">
        <v>83</v>
      </c>
      <c r="N18" s="16"/>
      <c r="O18" s="17">
        <v>742</v>
      </c>
      <c r="P18" s="15">
        <v>46106</v>
      </c>
      <c r="Q18" s="18">
        <v>46137</v>
      </c>
      <c r="R18" s="13" t="s">
        <v>103</v>
      </c>
      <c r="S18" s="19" t="s">
        <v>129</v>
      </c>
      <c r="T18" s="24"/>
      <c r="U18" s="20"/>
      <c r="V18" s="21"/>
      <c r="W18" s="21"/>
      <c r="X18" s="21"/>
      <c r="Y18" s="21"/>
      <c r="Z18" s="21"/>
      <c r="AA18" s="22" t="s">
        <v>78</v>
      </c>
      <c r="AB18" s="11">
        <v>46112</v>
      </c>
      <c r="AC18" s="23" t="s">
        <v>86</v>
      </c>
    </row>
    <row r="19" spans="1:29" s="1" customFormat="1" ht="254.45" customHeight="1" x14ac:dyDescent="0.25">
      <c r="A19" s="9">
        <v>2026</v>
      </c>
      <c r="B19" s="10">
        <v>46082</v>
      </c>
      <c r="C19" s="11">
        <v>46112</v>
      </c>
      <c r="D19" s="9" t="s">
        <v>75</v>
      </c>
      <c r="E19" s="17">
        <v>745</v>
      </c>
      <c r="F19" s="12" t="s">
        <v>76</v>
      </c>
      <c r="G19" s="13" t="s">
        <v>77</v>
      </c>
      <c r="H19" s="13" t="s">
        <v>78</v>
      </c>
      <c r="I19" s="9" t="s">
        <v>79</v>
      </c>
      <c r="J19" s="12" t="s">
        <v>130</v>
      </c>
      <c r="K19" s="14" t="s">
        <v>131</v>
      </c>
      <c r="L19" s="14" t="s">
        <v>132</v>
      </c>
      <c r="M19" s="15" t="s">
        <v>83</v>
      </c>
      <c r="N19" s="16"/>
      <c r="O19" s="17">
        <v>745</v>
      </c>
      <c r="P19" s="15">
        <v>46106</v>
      </c>
      <c r="Q19" s="18">
        <v>46137</v>
      </c>
      <c r="R19" s="13" t="s">
        <v>103</v>
      </c>
      <c r="S19" s="19" t="s">
        <v>133</v>
      </c>
      <c r="T19" s="24"/>
      <c r="U19" s="20"/>
      <c r="V19" s="21"/>
      <c r="W19" s="21"/>
      <c r="X19" s="21"/>
      <c r="Y19" s="21"/>
      <c r="Z19" s="21"/>
      <c r="AA19" s="22" t="s">
        <v>78</v>
      </c>
      <c r="AB19" s="11">
        <v>46112</v>
      </c>
      <c r="AC19" s="23" t="s">
        <v>86</v>
      </c>
    </row>
    <row r="20" spans="1:29" s="1" customFormat="1" ht="255.6" customHeight="1" x14ac:dyDescent="0.25">
      <c r="A20" s="9">
        <v>2026</v>
      </c>
      <c r="B20" s="10">
        <v>46082</v>
      </c>
      <c r="C20" s="11">
        <v>46112</v>
      </c>
      <c r="D20" s="9" t="s">
        <v>75</v>
      </c>
      <c r="E20" s="17">
        <v>747</v>
      </c>
      <c r="F20" s="12" t="s">
        <v>76</v>
      </c>
      <c r="G20" s="13" t="s">
        <v>77</v>
      </c>
      <c r="H20" s="13" t="s">
        <v>78</v>
      </c>
      <c r="I20" s="9" t="s">
        <v>79</v>
      </c>
      <c r="J20" s="12" t="s">
        <v>134</v>
      </c>
      <c r="K20" s="14" t="s">
        <v>135</v>
      </c>
      <c r="L20" s="14" t="s">
        <v>136</v>
      </c>
      <c r="M20" s="15" t="s">
        <v>89</v>
      </c>
      <c r="N20" s="16"/>
      <c r="O20" s="17">
        <v>747</v>
      </c>
      <c r="P20" s="15">
        <v>46107</v>
      </c>
      <c r="Q20" s="18">
        <v>46138</v>
      </c>
      <c r="R20" s="13" t="s">
        <v>84</v>
      </c>
      <c r="S20" s="19" t="s">
        <v>137</v>
      </c>
      <c r="T20" s="24"/>
      <c r="U20" s="20"/>
      <c r="V20" s="21"/>
      <c r="W20" s="21"/>
      <c r="X20" s="21"/>
      <c r="Y20" s="21"/>
      <c r="Z20" s="21"/>
      <c r="AA20" s="22" t="s">
        <v>78</v>
      </c>
      <c r="AB20" s="11">
        <v>46112</v>
      </c>
      <c r="AC20" s="23" t="s">
        <v>86</v>
      </c>
    </row>
    <row r="21" spans="1:29" s="1" customFormat="1" ht="255.6" customHeight="1" x14ac:dyDescent="0.25">
      <c r="A21" s="9">
        <v>2026</v>
      </c>
      <c r="B21" s="10">
        <v>46082</v>
      </c>
      <c r="C21" s="11">
        <v>46112</v>
      </c>
      <c r="D21" s="9" t="s">
        <v>75</v>
      </c>
      <c r="E21" s="17">
        <v>749</v>
      </c>
      <c r="F21" s="12" t="s">
        <v>76</v>
      </c>
      <c r="G21" s="13" t="s">
        <v>77</v>
      </c>
      <c r="H21" s="13" t="s">
        <v>78</v>
      </c>
      <c r="I21" s="9" t="s">
        <v>79</v>
      </c>
      <c r="J21" s="12" t="s">
        <v>138</v>
      </c>
      <c r="K21" s="14" t="s">
        <v>139</v>
      </c>
      <c r="L21" s="14" t="s">
        <v>140</v>
      </c>
      <c r="M21" s="15" t="s">
        <v>83</v>
      </c>
      <c r="N21" s="16"/>
      <c r="O21" s="17">
        <v>749</v>
      </c>
      <c r="P21" s="15">
        <v>46104</v>
      </c>
      <c r="Q21" s="18">
        <v>46135</v>
      </c>
      <c r="R21" s="13" t="s">
        <v>84</v>
      </c>
      <c r="S21" s="19" t="s">
        <v>141</v>
      </c>
      <c r="T21" s="24"/>
      <c r="U21" s="20"/>
      <c r="V21" s="21"/>
      <c r="W21" s="21"/>
      <c r="X21" s="21"/>
      <c r="Y21" s="21"/>
      <c r="Z21" s="21"/>
      <c r="AA21" s="22" t="s">
        <v>78</v>
      </c>
      <c r="AB21" s="11">
        <v>46112</v>
      </c>
      <c r="AC21" s="23" t="s">
        <v>86</v>
      </c>
    </row>
    <row r="22" spans="1:29" s="1" customFormat="1" ht="255.6" customHeight="1" x14ac:dyDescent="0.25">
      <c r="A22" s="9">
        <v>2026</v>
      </c>
      <c r="B22" s="10">
        <v>46082</v>
      </c>
      <c r="C22" s="11">
        <v>46112</v>
      </c>
      <c r="D22" s="9" t="s">
        <v>75</v>
      </c>
      <c r="E22" s="17">
        <v>757</v>
      </c>
      <c r="F22" s="12" t="s">
        <v>76</v>
      </c>
      <c r="G22" s="13" t="s">
        <v>77</v>
      </c>
      <c r="H22" s="13" t="s">
        <v>78</v>
      </c>
      <c r="I22" s="9" t="s">
        <v>79</v>
      </c>
      <c r="J22" s="12" t="s">
        <v>142</v>
      </c>
      <c r="K22" s="14" t="s">
        <v>143</v>
      </c>
      <c r="L22" s="14" t="s">
        <v>144</v>
      </c>
      <c r="M22" s="15" t="s">
        <v>83</v>
      </c>
      <c r="N22" s="16"/>
      <c r="O22" s="17">
        <v>757</v>
      </c>
      <c r="P22" s="15">
        <v>46106</v>
      </c>
      <c r="Q22" s="18">
        <v>46137</v>
      </c>
      <c r="R22" s="13" t="s">
        <v>84</v>
      </c>
      <c r="S22" s="19" t="s">
        <v>145</v>
      </c>
      <c r="T22" s="24"/>
      <c r="U22" s="20"/>
      <c r="V22" s="21"/>
      <c r="W22" s="21"/>
      <c r="X22" s="21"/>
      <c r="Y22" s="21"/>
      <c r="Z22" s="21"/>
      <c r="AA22" s="22" t="s">
        <v>78</v>
      </c>
      <c r="AB22" s="11">
        <v>46112</v>
      </c>
      <c r="AC22" s="23" t="s">
        <v>86</v>
      </c>
    </row>
    <row r="23" spans="1:29" s="1" customFormat="1" ht="255.6" customHeight="1" x14ac:dyDescent="0.25">
      <c r="A23">
        <v>2026</v>
      </c>
      <c r="B23" s="26">
        <v>46082</v>
      </c>
      <c r="C23" s="26">
        <v>46112</v>
      </c>
      <c r="D23" t="s">
        <v>149</v>
      </c>
      <c r="E23" s="27" t="str">
        <f>+[2]Tabla_590155!F19</f>
        <v>292-26</v>
      </c>
      <c r="F23" s="28" t="s">
        <v>165</v>
      </c>
      <c r="G23" t="s">
        <v>166</v>
      </c>
      <c r="H23" s="28" t="s">
        <v>167</v>
      </c>
      <c r="I23" t="s">
        <v>120</v>
      </c>
      <c r="J23" t="str">
        <f>+[3]Tabla_590155!B19</f>
        <v>MARCO ANTONIO</v>
      </c>
      <c r="K23" t="str">
        <f>+[3]Tabla_590155!C19</f>
        <v>COVARRUBIAS</v>
      </c>
      <c r="L23" t="str">
        <f>+[3]Tabla_590155!D19</f>
        <v>SIERRA</v>
      </c>
      <c r="M23" t="s">
        <v>155</v>
      </c>
      <c r="N23"/>
      <c r="O23">
        <f>+[3]Tabla_590155!A19</f>
        <v>16</v>
      </c>
      <c r="P23" s="26">
        <v>46107</v>
      </c>
      <c r="Q23" s="26">
        <v>46387</v>
      </c>
      <c r="R23" t="s">
        <v>168</v>
      </c>
      <c r="S23" s="27">
        <f>6820+5296.54</f>
        <v>12116.54</v>
      </c>
      <c r="T23" s="27">
        <f>+S23</f>
        <v>12116.54</v>
      </c>
      <c r="U23" s="29"/>
      <c r="V23" s="30" t="s">
        <v>169</v>
      </c>
      <c r="W23"/>
      <c r="X23"/>
      <c r="Y23" t="s">
        <v>157</v>
      </c>
      <c r="Z23"/>
      <c r="AA23" t="s">
        <v>170</v>
      </c>
      <c r="AB23" s="26">
        <v>46112</v>
      </c>
      <c r="AC23" s="28" t="s">
        <v>171</v>
      </c>
    </row>
    <row r="24" spans="1:29" s="1" customFormat="1" ht="255.6" customHeight="1" x14ac:dyDescent="0.25">
      <c r="A24">
        <v>2026</v>
      </c>
      <c r="B24" s="26">
        <v>46082</v>
      </c>
      <c r="C24" s="26">
        <v>46112</v>
      </c>
      <c r="D24" t="s">
        <v>149</v>
      </c>
      <c r="E24" s="27" t="str">
        <f>+[2]Tabla_590155!F20</f>
        <v>299-26</v>
      </c>
      <c r="F24" s="28" t="s">
        <v>165</v>
      </c>
      <c r="G24" t="s">
        <v>166</v>
      </c>
      <c r="H24" s="28" t="s">
        <v>167</v>
      </c>
      <c r="I24" t="s">
        <v>120</v>
      </c>
      <c r="J24" t="str">
        <f>+[3]Tabla_590155!B20</f>
        <v>NIDIA MARISA</v>
      </c>
      <c r="K24" t="str">
        <f>+[3]Tabla_590155!C20</f>
        <v>GUZMÁN</v>
      </c>
      <c r="L24" t="str">
        <f>+[3]Tabla_590155!D20</f>
        <v>MOSELEY</v>
      </c>
      <c r="M24" t="s">
        <v>155</v>
      </c>
      <c r="N24"/>
      <c r="O24">
        <f>+[3]Tabla_590155!A20</f>
        <v>17</v>
      </c>
      <c r="P24" s="26">
        <v>46107</v>
      </c>
      <c r="Q24" s="26">
        <v>46387</v>
      </c>
      <c r="R24" t="s">
        <v>168</v>
      </c>
      <c r="S24" s="27">
        <f>2987+3410</f>
        <v>6397</v>
      </c>
      <c r="T24" s="27">
        <f t="shared" ref="T24:T87" si="0">+S24</f>
        <v>6397</v>
      </c>
      <c r="U24" s="29"/>
      <c r="V24" s="30" t="s">
        <v>172</v>
      </c>
      <c r="W24"/>
      <c r="X24"/>
      <c r="Y24" t="s">
        <v>157</v>
      </c>
      <c r="Z24"/>
      <c r="AA24" t="s">
        <v>170</v>
      </c>
      <c r="AB24" s="26">
        <v>46112</v>
      </c>
      <c r="AC24" s="28" t="s">
        <v>171</v>
      </c>
    </row>
    <row r="25" spans="1:29" s="1" customFormat="1" ht="255.6" customHeight="1" x14ac:dyDescent="0.25">
      <c r="A25">
        <v>2026</v>
      </c>
      <c r="B25" s="26">
        <v>46082</v>
      </c>
      <c r="C25" s="26">
        <v>46112</v>
      </c>
      <c r="D25" t="s">
        <v>149</v>
      </c>
      <c r="E25" s="27" t="str">
        <f>+[2]Tabla_590155!F21</f>
        <v>302-26</v>
      </c>
      <c r="F25" s="28" t="s">
        <v>173</v>
      </c>
      <c r="G25" t="s">
        <v>166</v>
      </c>
      <c r="H25" s="28" t="s">
        <v>167</v>
      </c>
      <c r="I25" t="s">
        <v>120</v>
      </c>
      <c r="J25"/>
      <c r="K25"/>
      <c r="L25"/>
      <c r="M25"/>
      <c r="N25"/>
      <c r="O25">
        <f>+[3]Tabla_590155!A21</f>
        <v>18</v>
      </c>
      <c r="P25" s="26">
        <v>46106</v>
      </c>
      <c r="Q25" s="26">
        <v>46387</v>
      </c>
      <c r="R25" t="s">
        <v>168</v>
      </c>
      <c r="S25" s="27">
        <f>42933.5+13640</f>
        <v>56573.5</v>
      </c>
      <c r="T25" s="27">
        <f t="shared" si="0"/>
        <v>56573.5</v>
      </c>
      <c r="U25" s="29"/>
      <c r="V25" s="30" t="s">
        <v>174</v>
      </c>
      <c r="W25"/>
      <c r="X25"/>
      <c r="Y25" t="s">
        <v>157</v>
      </c>
      <c r="Z25"/>
      <c r="AA25" t="s">
        <v>170</v>
      </c>
      <c r="AB25" s="26">
        <v>46112</v>
      </c>
      <c r="AC25" s="28" t="s">
        <v>171</v>
      </c>
    </row>
    <row r="26" spans="1:29" s="1" customFormat="1" ht="255.6" customHeight="1" x14ac:dyDescent="0.25">
      <c r="A26">
        <v>2026</v>
      </c>
      <c r="B26" s="26">
        <v>46082</v>
      </c>
      <c r="C26" s="26">
        <v>46112</v>
      </c>
      <c r="D26" t="s">
        <v>149</v>
      </c>
      <c r="E26" s="27" t="str">
        <f>+[2]Tabla_590155!F22</f>
        <v>293-26</v>
      </c>
      <c r="F26" s="28" t="s">
        <v>165</v>
      </c>
      <c r="G26" t="s">
        <v>166</v>
      </c>
      <c r="H26" s="28" t="s">
        <v>167</v>
      </c>
      <c r="I26" t="s">
        <v>120</v>
      </c>
      <c r="J26" t="str">
        <f>+[3]Tabla_590155!B22</f>
        <v>PABLO</v>
      </c>
      <c r="K26" t="str">
        <f>+[3]Tabla_590155!C22</f>
        <v>BELLO</v>
      </c>
      <c r="L26" t="str">
        <f>+[3]Tabla_590155!D22</f>
        <v>PERALTA</v>
      </c>
      <c r="M26" t="s">
        <v>155</v>
      </c>
      <c r="N26"/>
      <c r="O26">
        <f>+[3]Tabla_590155!A22</f>
        <v>19</v>
      </c>
      <c r="P26" s="26">
        <v>46099</v>
      </c>
      <c r="Q26" s="26">
        <v>46387</v>
      </c>
      <c r="R26" t="s">
        <v>168</v>
      </c>
      <c r="S26" s="27">
        <f>4783.31+3410</f>
        <v>8193.3100000000013</v>
      </c>
      <c r="T26" s="27">
        <f t="shared" si="0"/>
        <v>8193.3100000000013</v>
      </c>
      <c r="U26" s="29"/>
      <c r="V26" s="30" t="s">
        <v>175</v>
      </c>
      <c r="W26"/>
      <c r="X26"/>
      <c r="Y26" t="s">
        <v>157</v>
      </c>
      <c r="Z26"/>
      <c r="AA26" t="s">
        <v>170</v>
      </c>
      <c r="AB26" s="26">
        <v>46112</v>
      </c>
      <c r="AC26" s="28" t="s">
        <v>171</v>
      </c>
    </row>
    <row r="27" spans="1:29" s="1" customFormat="1" ht="255.6" customHeight="1" x14ac:dyDescent="0.25">
      <c r="A27">
        <v>2026</v>
      </c>
      <c r="B27" s="26">
        <v>46082</v>
      </c>
      <c r="C27" s="26">
        <v>46112</v>
      </c>
      <c r="D27" t="s">
        <v>149</v>
      </c>
      <c r="E27" s="27" t="str">
        <f>+[2]Tabla_590155!F23</f>
        <v>285-26</v>
      </c>
      <c r="F27" s="28" t="s">
        <v>165</v>
      </c>
      <c r="G27" t="s">
        <v>166</v>
      </c>
      <c r="H27" s="28" t="s">
        <v>167</v>
      </c>
      <c r="I27" t="s">
        <v>120</v>
      </c>
      <c r="J27" t="str">
        <f>+[3]Tabla_590155!B23</f>
        <v>JUANA</v>
      </c>
      <c r="K27" t="str">
        <f>+[3]Tabla_590155!C23</f>
        <v>VÁZQUEZ</v>
      </c>
      <c r="L27" t="str">
        <f>+[3]Tabla_590155!D23</f>
        <v>GONZÁLEZ</v>
      </c>
      <c r="M27" t="s">
        <v>154</v>
      </c>
      <c r="N27"/>
      <c r="O27">
        <f>+[3]Tabla_590155!A23</f>
        <v>20</v>
      </c>
      <c r="P27" s="26">
        <v>46098</v>
      </c>
      <c r="Q27" s="26">
        <v>46387</v>
      </c>
      <c r="R27" t="s">
        <v>168</v>
      </c>
      <c r="S27" s="27">
        <f>3410+2730.15</f>
        <v>6140.15</v>
      </c>
      <c r="T27" s="27">
        <f t="shared" si="0"/>
        <v>6140.15</v>
      </c>
      <c r="U27" s="29"/>
      <c r="V27" s="30" t="s">
        <v>176</v>
      </c>
      <c r="W27"/>
      <c r="X27"/>
      <c r="Y27" t="s">
        <v>157</v>
      </c>
      <c r="Z27"/>
      <c r="AA27" t="s">
        <v>170</v>
      </c>
      <c r="AB27" s="26">
        <v>46112</v>
      </c>
      <c r="AC27" s="28" t="s">
        <v>171</v>
      </c>
    </row>
    <row r="28" spans="1:29" s="1" customFormat="1" ht="255.6" customHeight="1" x14ac:dyDescent="0.25">
      <c r="A28">
        <v>2026</v>
      </c>
      <c r="B28" s="26">
        <v>46082</v>
      </c>
      <c r="C28" s="26">
        <v>46112</v>
      </c>
      <c r="D28" t="s">
        <v>149</v>
      </c>
      <c r="E28" s="27" t="str">
        <f>+[2]Tabla_590155!F24</f>
        <v>301-26</v>
      </c>
      <c r="F28" s="28" t="s">
        <v>165</v>
      </c>
      <c r="G28" t="s">
        <v>166</v>
      </c>
      <c r="H28" s="28" t="s">
        <v>167</v>
      </c>
      <c r="I28" t="s">
        <v>120</v>
      </c>
      <c r="J28" t="str">
        <f>+[3]Tabla_590155!B24</f>
        <v>GERARDO</v>
      </c>
      <c r="K28" t="str">
        <f>+[3]Tabla_590155!C24</f>
        <v>LOZANO</v>
      </c>
      <c r="L28" t="str">
        <f>+[3]Tabla_590155!D24</f>
        <v>CHAPA</v>
      </c>
      <c r="M28" t="s">
        <v>155</v>
      </c>
      <c r="N28"/>
      <c r="O28">
        <f>+[3]Tabla_590155!A24</f>
        <v>21</v>
      </c>
      <c r="P28" s="26">
        <v>46098</v>
      </c>
      <c r="Q28" s="26">
        <v>46387</v>
      </c>
      <c r="R28" t="s">
        <v>168</v>
      </c>
      <c r="S28" s="27">
        <f>6323+6820</f>
        <v>13143</v>
      </c>
      <c r="T28" s="27">
        <f t="shared" si="0"/>
        <v>13143</v>
      </c>
      <c r="U28" s="29"/>
      <c r="V28" s="30" t="s">
        <v>177</v>
      </c>
      <c r="W28"/>
      <c r="X28"/>
      <c r="Y28" t="s">
        <v>157</v>
      </c>
      <c r="Z28"/>
      <c r="AA28" t="s">
        <v>170</v>
      </c>
      <c r="AB28" s="26">
        <v>46112</v>
      </c>
      <c r="AC28" s="28" t="s">
        <v>171</v>
      </c>
    </row>
    <row r="29" spans="1:29" s="1" customFormat="1" ht="255.6" customHeight="1" x14ac:dyDescent="0.25">
      <c r="A29">
        <v>2026</v>
      </c>
      <c r="B29" s="26">
        <v>46082</v>
      </c>
      <c r="C29" s="26">
        <v>46112</v>
      </c>
      <c r="D29" t="s">
        <v>149</v>
      </c>
      <c r="E29" s="27" t="str">
        <f>+[2]Tabla_590155!F25</f>
        <v>294-26</v>
      </c>
      <c r="F29" s="28" t="s">
        <v>165</v>
      </c>
      <c r="G29" t="s">
        <v>166</v>
      </c>
      <c r="H29" s="28" t="s">
        <v>167</v>
      </c>
      <c r="I29" t="s">
        <v>120</v>
      </c>
      <c r="J29" t="str">
        <f>+[3]Tabla_590155!B25</f>
        <v>FÉLIX</v>
      </c>
      <c r="K29" t="str">
        <f>+[3]Tabla_590155!C25</f>
        <v>VALERO</v>
      </c>
      <c r="L29" t="str">
        <f>+[3]Tabla_590155!D25</f>
        <v>BARRÓN</v>
      </c>
      <c r="M29" t="s">
        <v>155</v>
      </c>
      <c r="N29"/>
      <c r="O29">
        <f>+[3]Tabla_590155!A25</f>
        <v>22</v>
      </c>
      <c r="P29" s="26">
        <v>46098</v>
      </c>
      <c r="Q29" s="26">
        <v>46387</v>
      </c>
      <c r="R29" t="s">
        <v>168</v>
      </c>
      <c r="S29" s="27">
        <f>6323+6820</f>
        <v>13143</v>
      </c>
      <c r="T29" s="27">
        <f t="shared" si="0"/>
        <v>13143</v>
      </c>
      <c r="U29" s="29"/>
      <c r="V29" s="30" t="s">
        <v>178</v>
      </c>
      <c r="W29"/>
      <c r="X29"/>
      <c r="Y29" t="s">
        <v>157</v>
      </c>
      <c r="Z29"/>
      <c r="AA29" t="s">
        <v>170</v>
      </c>
      <c r="AB29" s="26">
        <v>46112</v>
      </c>
      <c r="AC29" s="28" t="s">
        <v>171</v>
      </c>
    </row>
    <row r="30" spans="1:29" s="1" customFormat="1" ht="217.9" customHeight="1" x14ac:dyDescent="0.25">
      <c r="A30">
        <v>2026</v>
      </c>
      <c r="B30" s="26">
        <v>46082</v>
      </c>
      <c r="C30" s="26">
        <v>46112</v>
      </c>
      <c r="D30" t="s">
        <v>149</v>
      </c>
      <c r="E30" s="27" t="str">
        <f>+[2]Tabla_590155!F26</f>
        <v>280-26</v>
      </c>
      <c r="F30" s="28" t="s">
        <v>165</v>
      </c>
      <c r="G30" t="s">
        <v>166</v>
      </c>
      <c r="H30" s="28" t="s">
        <v>167</v>
      </c>
      <c r="I30" t="s">
        <v>120</v>
      </c>
      <c r="J30" t="str">
        <f>+[3]Tabla_590155!B26</f>
        <v>ROSITA</v>
      </c>
      <c r="K30" t="str">
        <f>+[3]Tabla_590155!C26</f>
        <v>DEGOLLADO</v>
      </c>
      <c r="L30" t="str">
        <f>+[3]Tabla_590155!D26</f>
        <v>TOVAR</v>
      </c>
      <c r="M30" t="s">
        <v>155</v>
      </c>
      <c r="N30"/>
      <c r="O30">
        <f>+[3]Tabla_590155!A26</f>
        <v>23</v>
      </c>
      <c r="P30" s="26">
        <v>46094</v>
      </c>
      <c r="Q30" s="26">
        <v>46387</v>
      </c>
      <c r="R30" t="s">
        <v>168</v>
      </c>
      <c r="S30" s="27">
        <f>3410+4270.08</f>
        <v>7680.08</v>
      </c>
      <c r="T30" s="27">
        <f t="shared" si="0"/>
        <v>7680.08</v>
      </c>
      <c r="U30" s="29"/>
      <c r="V30" s="30" t="s">
        <v>179</v>
      </c>
      <c r="W30"/>
      <c r="X30"/>
      <c r="Y30" t="s">
        <v>157</v>
      </c>
      <c r="Z30"/>
      <c r="AA30" t="s">
        <v>170</v>
      </c>
      <c r="AB30" s="26">
        <v>46112</v>
      </c>
      <c r="AC30" s="28" t="s">
        <v>171</v>
      </c>
    </row>
    <row r="31" spans="1:29" s="1" customFormat="1" ht="241.9" customHeight="1" x14ac:dyDescent="0.25">
      <c r="A31">
        <v>2026</v>
      </c>
      <c r="B31" s="26">
        <v>46082</v>
      </c>
      <c r="C31" s="26">
        <v>46112</v>
      </c>
      <c r="D31" t="s">
        <v>149</v>
      </c>
      <c r="E31" s="27" t="str">
        <f>+[2]Tabla_590155!F27</f>
        <v>290-26</v>
      </c>
      <c r="F31" s="28" t="s">
        <v>165</v>
      </c>
      <c r="G31" t="s">
        <v>166</v>
      </c>
      <c r="H31" s="28" t="s">
        <v>167</v>
      </c>
      <c r="I31" t="s">
        <v>120</v>
      </c>
      <c r="J31" t="str">
        <f>+[3]Tabla_590155!B27</f>
        <v>ALFONSO</v>
      </c>
      <c r="K31" t="str">
        <f>+[3]Tabla_590155!C27</f>
        <v>ÁVILA</v>
      </c>
      <c r="L31" t="str">
        <f>+[3]Tabla_590155!D27</f>
        <v>ORTEGA</v>
      </c>
      <c r="M31" t="s">
        <v>155</v>
      </c>
      <c r="N31"/>
      <c r="O31">
        <f>+[3]Tabla_590155!A27</f>
        <v>24</v>
      </c>
      <c r="P31" s="26">
        <v>46094</v>
      </c>
      <c r="Q31" s="26">
        <v>46387</v>
      </c>
      <c r="R31" t="s">
        <v>168</v>
      </c>
      <c r="S31" s="27">
        <f>6323.01+6820</f>
        <v>13143.01</v>
      </c>
      <c r="T31" s="27">
        <f t="shared" si="0"/>
        <v>13143.01</v>
      </c>
      <c r="U31" s="29"/>
      <c r="V31" s="30" t="s">
        <v>180</v>
      </c>
      <c r="W31"/>
      <c r="X31"/>
      <c r="Y31" t="s">
        <v>157</v>
      </c>
      <c r="Z31"/>
      <c r="AA31" t="s">
        <v>170</v>
      </c>
      <c r="AB31" s="26">
        <v>46112</v>
      </c>
      <c r="AC31" s="28" t="s">
        <v>171</v>
      </c>
    </row>
    <row r="32" spans="1:29" s="1" customFormat="1" ht="250.15" customHeight="1" x14ac:dyDescent="0.25">
      <c r="A32">
        <v>2026</v>
      </c>
      <c r="B32" s="26">
        <v>46082</v>
      </c>
      <c r="C32" s="26">
        <v>46112</v>
      </c>
      <c r="D32" t="s">
        <v>149</v>
      </c>
      <c r="E32" s="27" t="str">
        <f>+[2]Tabla_590155!F28</f>
        <v>297-26</v>
      </c>
      <c r="F32" s="28" t="s">
        <v>165</v>
      </c>
      <c r="G32" t="s">
        <v>166</v>
      </c>
      <c r="H32" s="28" t="s">
        <v>167</v>
      </c>
      <c r="I32" t="s">
        <v>120</v>
      </c>
      <c r="J32" t="str">
        <f>+[3]Tabla_590155!B28</f>
        <v>PABLO</v>
      </c>
      <c r="K32" t="str">
        <f>+[3]Tabla_590155!C28</f>
        <v>DE LEÓN</v>
      </c>
      <c r="L32" t="str">
        <f>+[3]Tabla_590155!D28</f>
        <v>BANDA</v>
      </c>
      <c r="M32" t="s">
        <v>155</v>
      </c>
      <c r="N32"/>
      <c r="O32">
        <f>+[3]Tabla_590155!A28</f>
        <v>25</v>
      </c>
      <c r="P32" s="26">
        <v>46093</v>
      </c>
      <c r="Q32" s="26">
        <v>46387</v>
      </c>
      <c r="R32" t="s">
        <v>168</v>
      </c>
      <c r="S32" s="27">
        <f>6836.24+6820</f>
        <v>13656.24</v>
      </c>
      <c r="T32" s="27">
        <f t="shared" si="0"/>
        <v>13656.24</v>
      </c>
      <c r="U32" s="29"/>
      <c r="V32" s="30" t="s">
        <v>181</v>
      </c>
      <c r="W32"/>
      <c r="X32"/>
      <c r="Y32" t="s">
        <v>157</v>
      </c>
      <c r="Z32"/>
      <c r="AA32" t="s">
        <v>170</v>
      </c>
      <c r="AB32" s="26">
        <v>46112</v>
      </c>
      <c r="AC32" s="28" t="s">
        <v>171</v>
      </c>
    </row>
    <row r="33" spans="1:29" s="1" customFormat="1" ht="250.15" customHeight="1" x14ac:dyDescent="0.25">
      <c r="A33">
        <v>2026</v>
      </c>
      <c r="B33" s="26">
        <v>46082</v>
      </c>
      <c r="C33" s="26">
        <v>46112</v>
      </c>
      <c r="D33" t="s">
        <v>149</v>
      </c>
      <c r="E33" s="27" t="str">
        <f>+[2]Tabla_590155!F29</f>
        <v>295-26</v>
      </c>
      <c r="F33" s="28" t="s">
        <v>165</v>
      </c>
      <c r="G33" t="s">
        <v>166</v>
      </c>
      <c r="H33" s="28" t="s">
        <v>167</v>
      </c>
      <c r="I33" t="s">
        <v>120</v>
      </c>
      <c r="J33" t="str">
        <f>+[3]Tabla_590155!B29</f>
        <v>ESMERALDA GUADALUPE</v>
      </c>
      <c r="K33" t="str">
        <f>+[3]Tabla_590155!C29</f>
        <v>MARTÍNEZ</v>
      </c>
      <c r="L33" t="str">
        <f>+[3]Tabla_590155!D29</f>
        <v>GAYTÁN</v>
      </c>
      <c r="M33" t="s">
        <v>154</v>
      </c>
      <c r="N33"/>
      <c r="O33">
        <f>+[3]Tabla_590155!A29</f>
        <v>26</v>
      </c>
      <c r="P33" s="26">
        <v>46092</v>
      </c>
      <c r="Q33" s="26">
        <v>46387</v>
      </c>
      <c r="R33" t="s">
        <v>168</v>
      </c>
      <c r="S33" s="27">
        <f>6820+7862.7</f>
        <v>14682.7</v>
      </c>
      <c r="T33" s="27">
        <f t="shared" si="0"/>
        <v>14682.7</v>
      </c>
      <c r="U33" s="29"/>
      <c r="V33" s="30" t="s">
        <v>182</v>
      </c>
      <c r="W33"/>
      <c r="X33"/>
      <c r="Y33" t="s">
        <v>157</v>
      </c>
      <c r="Z33"/>
      <c r="AA33" t="s">
        <v>170</v>
      </c>
      <c r="AB33" s="26">
        <v>46112</v>
      </c>
      <c r="AC33" s="28" t="s">
        <v>171</v>
      </c>
    </row>
    <row r="34" spans="1:29" s="1" customFormat="1" ht="250.15" customHeight="1" x14ac:dyDescent="0.25">
      <c r="A34">
        <v>2026</v>
      </c>
      <c r="B34" s="26">
        <v>46082</v>
      </c>
      <c r="C34" s="26">
        <v>46112</v>
      </c>
      <c r="D34" t="s">
        <v>149</v>
      </c>
      <c r="E34" s="27" t="str">
        <f>+[2]Tabla_590155!F30</f>
        <v>265-26</v>
      </c>
      <c r="F34" s="28" t="s">
        <v>165</v>
      </c>
      <c r="G34" t="s">
        <v>166</v>
      </c>
      <c r="H34" s="28" t="s">
        <v>167</v>
      </c>
      <c r="I34" t="s">
        <v>120</v>
      </c>
      <c r="J34" t="str">
        <f>+[3]Tabla_590155!B30</f>
        <v>OLGA</v>
      </c>
      <c r="K34" t="str">
        <f>+[3]Tabla_590155!C30</f>
        <v>BEJARANO</v>
      </c>
      <c r="L34" t="str">
        <f>+[3]Tabla_590155!D30</f>
        <v>ARIZPE</v>
      </c>
      <c r="M34" t="s">
        <v>155</v>
      </c>
      <c r="N34"/>
      <c r="O34">
        <f>+[3]Tabla_590155!A30</f>
        <v>27</v>
      </c>
      <c r="P34" s="26">
        <v>46091</v>
      </c>
      <c r="Q34" s="26">
        <v>46387</v>
      </c>
      <c r="R34" t="s">
        <v>168</v>
      </c>
      <c r="S34" s="27">
        <f>6820+5296.55</f>
        <v>12116.55</v>
      </c>
      <c r="T34" s="27">
        <f t="shared" si="0"/>
        <v>12116.55</v>
      </c>
      <c r="U34" s="29"/>
      <c r="V34" s="30" t="s">
        <v>183</v>
      </c>
      <c r="W34"/>
      <c r="X34"/>
      <c r="Y34" t="s">
        <v>157</v>
      </c>
      <c r="Z34"/>
      <c r="AA34" t="s">
        <v>170</v>
      </c>
      <c r="AB34" s="26">
        <v>46112</v>
      </c>
      <c r="AC34" s="28" t="s">
        <v>171</v>
      </c>
    </row>
    <row r="35" spans="1:29" s="1" customFormat="1" ht="250.15" customHeight="1" x14ac:dyDescent="0.25">
      <c r="A35">
        <v>2026</v>
      </c>
      <c r="B35" s="26">
        <v>46082</v>
      </c>
      <c r="C35" s="26">
        <v>46112</v>
      </c>
      <c r="D35" t="s">
        <v>149</v>
      </c>
      <c r="E35" s="27" t="str">
        <f>+[2]Tabla_590155!F31</f>
        <v>296-26</v>
      </c>
      <c r="F35" s="28" t="s">
        <v>165</v>
      </c>
      <c r="G35" t="s">
        <v>166</v>
      </c>
      <c r="H35" s="28" t="s">
        <v>167</v>
      </c>
      <c r="I35" t="s">
        <v>120</v>
      </c>
      <c r="J35" t="str">
        <f>+[3]Tabla_590155!B31</f>
        <v xml:space="preserve">SERGIO  </v>
      </c>
      <c r="K35" t="str">
        <f>+[3]Tabla_590155!C31</f>
        <v>VÉLEZ</v>
      </c>
      <c r="L35" t="str">
        <f>+[3]Tabla_590155!D31</f>
        <v>SALAS</v>
      </c>
      <c r="M35" t="s">
        <v>155</v>
      </c>
      <c r="N35"/>
      <c r="O35">
        <f>+[3]Tabla_590155!A31</f>
        <v>28</v>
      </c>
      <c r="P35" s="26">
        <v>46090</v>
      </c>
      <c r="Q35" s="26">
        <v>46387</v>
      </c>
      <c r="R35" t="s">
        <v>168</v>
      </c>
      <c r="S35" s="27">
        <f>6820+5809.77</f>
        <v>12629.77</v>
      </c>
      <c r="T35" s="27">
        <f t="shared" si="0"/>
        <v>12629.77</v>
      </c>
      <c r="U35" s="29"/>
      <c r="V35" s="30" t="s">
        <v>184</v>
      </c>
      <c r="W35"/>
      <c r="X35"/>
      <c r="Y35" t="s">
        <v>157</v>
      </c>
      <c r="Z35"/>
      <c r="AA35" t="s">
        <v>170</v>
      </c>
      <c r="AB35" s="26">
        <v>46112</v>
      </c>
      <c r="AC35" s="28" t="s">
        <v>171</v>
      </c>
    </row>
    <row r="36" spans="1:29" s="1" customFormat="1" ht="250.15" customHeight="1" x14ac:dyDescent="0.25">
      <c r="A36">
        <v>2026</v>
      </c>
      <c r="B36" s="26">
        <v>46082</v>
      </c>
      <c r="C36" s="26">
        <v>46112</v>
      </c>
      <c r="D36" t="s">
        <v>149</v>
      </c>
      <c r="E36" s="27" t="str">
        <f>+[2]Tabla_590155!F32</f>
        <v>291-26</v>
      </c>
      <c r="F36" s="28" t="s">
        <v>165</v>
      </c>
      <c r="G36" t="s">
        <v>166</v>
      </c>
      <c r="H36" s="28" t="s">
        <v>167</v>
      </c>
      <c r="I36" t="s">
        <v>120</v>
      </c>
      <c r="J36" t="str">
        <f>+[3]Tabla_590155!B32</f>
        <v>BRENDA ESMERALDA</v>
      </c>
      <c r="K36" t="str">
        <f>+[3]Tabla_590155!C32</f>
        <v>MÁRQUEZ</v>
      </c>
      <c r="L36" t="str">
        <f>+[3]Tabla_590155!D32</f>
        <v>SÁNCHEZ</v>
      </c>
      <c r="M36" t="s">
        <v>155</v>
      </c>
      <c r="N36"/>
      <c r="O36">
        <f>+[3]Tabla_590155!A32</f>
        <v>29</v>
      </c>
      <c r="P36" s="26">
        <v>46088</v>
      </c>
      <c r="Q36" s="26">
        <v>46387</v>
      </c>
      <c r="R36" t="s">
        <v>168</v>
      </c>
      <c r="S36" s="27">
        <f>6820+6323</f>
        <v>13143</v>
      </c>
      <c r="T36" s="27">
        <f t="shared" si="0"/>
        <v>13143</v>
      </c>
      <c r="U36" s="29"/>
      <c r="V36" s="30" t="s">
        <v>185</v>
      </c>
      <c r="W36"/>
      <c r="X36"/>
      <c r="Y36" t="s">
        <v>157</v>
      </c>
      <c r="Z36"/>
      <c r="AA36" t="s">
        <v>170</v>
      </c>
      <c r="AB36" s="26">
        <v>46112</v>
      </c>
      <c r="AC36" s="28" t="s">
        <v>171</v>
      </c>
    </row>
    <row r="37" spans="1:29" s="1" customFormat="1" ht="250.15" customHeight="1" x14ac:dyDescent="0.25">
      <c r="A37">
        <v>2026</v>
      </c>
      <c r="B37" s="26">
        <v>46082</v>
      </c>
      <c r="C37" s="26">
        <v>46112</v>
      </c>
      <c r="D37" t="s">
        <v>149</v>
      </c>
      <c r="E37" s="27">
        <f>+[2]Tabla_590155!F33</f>
        <v>0</v>
      </c>
      <c r="F37" s="28" t="s">
        <v>165</v>
      </c>
      <c r="G37" t="s">
        <v>166</v>
      </c>
      <c r="H37" s="28" t="s">
        <v>167</v>
      </c>
      <c r="I37" t="s">
        <v>120</v>
      </c>
      <c r="J37" t="str">
        <f>+[3]Tabla_590155!B33</f>
        <v>JOSE SAMUEL</v>
      </c>
      <c r="K37" t="str">
        <f>+[3]Tabla_590155!C33</f>
        <v xml:space="preserve">GARCIA </v>
      </c>
      <c r="L37" t="str">
        <f>+[3]Tabla_590155!D33</f>
        <v>LIMON</v>
      </c>
      <c r="M37" t="s">
        <v>155</v>
      </c>
      <c r="N37"/>
      <c r="O37">
        <f>+[3]Tabla_590155!A33</f>
        <v>30</v>
      </c>
      <c r="P37" s="26">
        <v>46087</v>
      </c>
      <c r="Q37" s="26">
        <v>46387</v>
      </c>
      <c r="R37" t="s">
        <v>168</v>
      </c>
      <c r="S37" s="27">
        <f>2730.39+3410</f>
        <v>6140.3899999999994</v>
      </c>
      <c r="T37" s="27">
        <f t="shared" si="0"/>
        <v>6140.3899999999994</v>
      </c>
      <c r="U37" s="29"/>
      <c r="V37" s="30" t="s">
        <v>186</v>
      </c>
      <c r="W37"/>
      <c r="X37"/>
      <c r="Y37" t="s">
        <v>157</v>
      </c>
      <c r="Z37"/>
      <c r="AA37" t="s">
        <v>170</v>
      </c>
      <c r="AB37" s="26">
        <v>46112</v>
      </c>
      <c r="AC37" s="28" t="s">
        <v>171</v>
      </c>
    </row>
    <row r="38" spans="1:29" s="2" customFormat="1" ht="250.15" customHeight="1" x14ac:dyDescent="0.25">
      <c r="A38">
        <v>2026</v>
      </c>
      <c r="B38" s="26">
        <v>46082</v>
      </c>
      <c r="C38" s="26">
        <v>46112</v>
      </c>
      <c r="D38" t="s">
        <v>149</v>
      </c>
      <c r="E38" s="27">
        <f>+[2]Tabla_590155!F34</f>
        <v>0</v>
      </c>
      <c r="F38" s="28" t="s">
        <v>165</v>
      </c>
      <c r="G38" t="s">
        <v>166</v>
      </c>
      <c r="H38" s="28" t="s">
        <v>167</v>
      </c>
      <c r="I38" t="s">
        <v>120</v>
      </c>
      <c r="J38" t="str">
        <f>+[3]Tabla_590155!B34</f>
        <v xml:space="preserve">ANSELMO </v>
      </c>
      <c r="K38" t="str">
        <f>+[3]Tabla_590155!C34</f>
        <v>SOLIS</v>
      </c>
      <c r="L38" t="str">
        <f>+[3]Tabla_590155!D34</f>
        <v>LEOS</v>
      </c>
      <c r="M38" t="s">
        <v>154</v>
      </c>
      <c r="N38"/>
      <c r="O38">
        <f>+[3]Tabla_590155!A34</f>
        <v>31</v>
      </c>
      <c r="P38" s="26">
        <v>46086</v>
      </c>
      <c r="Q38" s="26">
        <v>46387</v>
      </c>
      <c r="R38" t="s">
        <v>168</v>
      </c>
      <c r="S38" s="27">
        <f>3410+2730.39</f>
        <v>6140.3899999999994</v>
      </c>
      <c r="T38" s="27">
        <f t="shared" si="0"/>
        <v>6140.3899999999994</v>
      </c>
      <c r="U38" s="29"/>
      <c r="V38" s="30" t="s">
        <v>187</v>
      </c>
      <c r="W38"/>
      <c r="X38"/>
      <c r="Y38" t="s">
        <v>157</v>
      </c>
      <c r="Z38"/>
      <c r="AA38" t="s">
        <v>170</v>
      </c>
      <c r="AB38" s="26">
        <v>46112</v>
      </c>
      <c r="AC38" s="28" t="s">
        <v>171</v>
      </c>
    </row>
    <row r="39" spans="1:29" s="3" customFormat="1" ht="45" x14ac:dyDescent="0.25">
      <c r="A39">
        <v>2026</v>
      </c>
      <c r="B39" s="26">
        <v>46082</v>
      </c>
      <c r="C39" s="26">
        <v>46112</v>
      </c>
      <c r="D39" t="s">
        <v>149</v>
      </c>
      <c r="E39" s="27">
        <f>+[2]Tabla_590155!F35</f>
        <v>0</v>
      </c>
      <c r="F39" s="28" t="s">
        <v>165</v>
      </c>
      <c r="G39" t="s">
        <v>166</v>
      </c>
      <c r="H39" s="28" t="s">
        <v>167</v>
      </c>
      <c r="I39" t="s">
        <v>120</v>
      </c>
      <c r="J39" t="str">
        <f>+[3]Tabla_590155!B35</f>
        <v xml:space="preserve">JOSE LUIS </v>
      </c>
      <c r="K39" t="str">
        <f>+[3]Tabla_590155!C35</f>
        <v>GONZALEZ</v>
      </c>
      <c r="L39" t="str">
        <f>+[3]Tabla_590155!D35</f>
        <v>MEJIA</v>
      </c>
      <c r="M39" t="s">
        <v>155</v>
      </c>
      <c r="N39"/>
      <c r="O39">
        <f>+[3]Tabla_590155!A35</f>
        <v>32</v>
      </c>
      <c r="P39" s="26">
        <v>46086</v>
      </c>
      <c r="Q39" s="26">
        <v>46387</v>
      </c>
      <c r="R39" t="s">
        <v>168</v>
      </c>
      <c r="S39" s="27">
        <f>6323.01+6820</f>
        <v>13143.01</v>
      </c>
      <c r="T39" s="27">
        <f t="shared" si="0"/>
        <v>13143.01</v>
      </c>
      <c r="U39" s="29"/>
      <c r="V39" s="30" t="s">
        <v>188</v>
      </c>
      <c r="W39"/>
      <c r="X39"/>
      <c r="Y39" t="s">
        <v>157</v>
      </c>
      <c r="Z39"/>
      <c r="AA39" t="s">
        <v>170</v>
      </c>
      <c r="AB39" s="26">
        <v>46112</v>
      </c>
      <c r="AC39" s="28" t="s">
        <v>171</v>
      </c>
    </row>
    <row r="40" spans="1:29" ht="45" x14ac:dyDescent="0.25">
      <c r="A40">
        <v>2026</v>
      </c>
      <c r="B40" s="26">
        <v>46082</v>
      </c>
      <c r="C40" s="26">
        <v>46112</v>
      </c>
      <c r="D40" t="s">
        <v>149</v>
      </c>
      <c r="E40" s="27">
        <f>+[2]Tabla_590155!F36</f>
        <v>0</v>
      </c>
      <c r="F40" s="28" t="s">
        <v>165</v>
      </c>
      <c r="G40" t="s">
        <v>166</v>
      </c>
      <c r="H40" s="28" t="s">
        <v>167</v>
      </c>
      <c r="I40" t="s">
        <v>120</v>
      </c>
      <c r="J40" t="str">
        <f>+[3]Tabla_590155!B36</f>
        <v>MARIA DEL ROSARIO</v>
      </c>
      <c r="K40" t="str">
        <f>+[3]Tabla_590155!C36</f>
        <v>GALLEGOS</v>
      </c>
      <c r="L40" t="str">
        <f>+[3]Tabla_590155!D36</f>
        <v>LARA</v>
      </c>
      <c r="M40" t="s">
        <v>154</v>
      </c>
      <c r="N40"/>
      <c r="O40">
        <f>+[3]Tabla_590155!A36</f>
        <v>33</v>
      </c>
      <c r="P40" s="26">
        <v>46086</v>
      </c>
      <c r="Q40" s="26">
        <v>46387</v>
      </c>
      <c r="R40" t="s">
        <v>168</v>
      </c>
      <c r="S40" s="27">
        <f>6836.24+6820</f>
        <v>13656.24</v>
      </c>
      <c r="T40" s="27">
        <f t="shared" si="0"/>
        <v>13656.24</v>
      </c>
      <c r="U40" s="29"/>
      <c r="V40" s="30" t="s">
        <v>189</v>
      </c>
      <c r="W40"/>
      <c r="X40"/>
      <c r="Y40" t="s">
        <v>157</v>
      </c>
      <c r="Z40"/>
      <c r="AA40" t="s">
        <v>170</v>
      </c>
      <c r="AB40" s="26">
        <v>46112</v>
      </c>
      <c r="AC40" s="28" t="s">
        <v>171</v>
      </c>
    </row>
    <row r="41" spans="1:29" ht="45" x14ac:dyDescent="0.25">
      <c r="A41">
        <v>2026</v>
      </c>
      <c r="B41" s="26">
        <v>46082</v>
      </c>
      <c r="C41" s="26">
        <v>46112</v>
      </c>
      <c r="D41" t="s">
        <v>149</v>
      </c>
      <c r="E41" s="27">
        <f>+[2]Tabla_590155!F37</f>
        <v>0</v>
      </c>
      <c r="F41" s="28" t="s">
        <v>165</v>
      </c>
      <c r="G41" t="s">
        <v>166</v>
      </c>
      <c r="H41" s="28" t="s">
        <v>167</v>
      </c>
      <c r="I41" t="s">
        <v>120</v>
      </c>
      <c r="J41" t="str">
        <f>+[3]Tabla_590155!B37</f>
        <v xml:space="preserve">ANGELICA </v>
      </c>
      <c r="K41" t="str">
        <f>+[3]Tabla_590155!C37</f>
        <v>MORENO</v>
      </c>
      <c r="L41" t="str">
        <f>+[3]Tabla_590155!D37</f>
        <v>HERNANDEZ</v>
      </c>
      <c r="M41" t="s">
        <v>154</v>
      </c>
      <c r="N41"/>
      <c r="O41">
        <f>+[3]Tabla_590155!A37</f>
        <v>34</v>
      </c>
      <c r="P41" s="26">
        <v>46085</v>
      </c>
      <c r="Q41" s="26">
        <v>46387</v>
      </c>
      <c r="R41" t="s">
        <v>168</v>
      </c>
      <c r="S41" s="27">
        <f>3410+2730.39</f>
        <v>6140.3899999999994</v>
      </c>
      <c r="T41" s="27">
        <f t="shared" si="0"/>
        <v>6140.3899999999994</v>
      </c>
      <c r="U41" s="29"/>
      <c r="V41" s="30" t="s">
        <v>190</v>
      </c>
      <c r="W41"/>
      <c r="X41"/>
      <c r="Y41" t="s">
        <v>157</v>
      </c>
      <c r="Z41"/>
      <c r="AA41" t="s">
        <v>170</v>
      </c>
      <c r="AB41" s="26">
        <v>46112</v>
      </c>
      <c r="AC41" s="28" t="s">
        <v>171</v>
      </c>
    </row>
    <row r="42" spans="1:29" ht="45" x14ac:dyDescent="0.25">
      <c r="A42">
        <v>2026</v>
      </c>
      <c r="B42" s="26">
        <v>46082</v>
      </c>
      <c r="C42" s="26">
        <v>46112</v>
      </c>
      <c r="D42" t="s">
        <v>149</v>
      </c>
      <c r="E42" s="27">
        <f>+[2]Tabla_590155!F38</f>
        <v>0</v>
      </c>
      <c r="F42" s="28" t="s">
        <v>165</v>
      </c>
      <c r="G42" t="s">
        <v>166</v>
      </c>
      <c r="H42" s="28" t="s">
        <v>167</v>
      </c>
      <c r="I42" t="s">
        <v>120</v>
      </c>
      <c r="J42" t="str">
        <f>+[3]Tabla_590155!B38</f>
        <v xml:space="preserve">YAHAIRA </v>
      </c>
      <c r="K42" t="str">
        <f>+[3]Tabla_590155!C38</f>
        <v xml:space="preserve">HERNANDEZ </v>
      </c>
      <c r="L42" t="str">
        <f>+[3]Tabla_590155!D38</f>
        <v>SALAZAR</v>
      </c>
      <c r="M42" t="s">
        <v>155</v>
      </c>
      <c r="N42"/>
      <c r="O42">
        <f>+[3]Tabla_590155!A38</f>
        <v>35</v>
      </c>
      <c r="P42" s="26">
        <v>46085</v>
      </c>
      <c r="Q42" s="26">
        <v>46387</v>
      </c>
      <c r="R42" t="s">
        <v>168</v>
      </c>
      <c r="S42" s="27">
        <f>3410+3500.23</f>
        <v>6910.23</v>
      </c>
      <c r="T42" s="27">
        <f t="shared" si="0"/>
        <v>6910.23</v>
      </c>
      <c r="U42" s="29"/>
      <c r="V42" s="30" t="s">
        <v>191</v>
      </c>
      <c r="W42"/>
      <c r="X42"/>
      <c r="Y42" t="s">
        <v>157</v>
      </c>
      <c r="Z42"/>
      <c r="AA42" t="s">
        <v>170</v>
      </c>
      <c r="AB42" s="26">
        <v>46112</v>
      </c>
      <c r="AC42" s="28" t="s">
        <v>171</v>
      </c>
    </row>
    <row r="43" spans="1:29" ht="45" x14ac:dyDescent="0.25">
      <c r="A43">
        <v>2026</v>
      </c>
      <c r="B43" s="26">
        <v>46082</v>
      </c>
      <c r="C43" s="26">
        <v>46112</v>
      </c>
      <c r="D43" t="s">
        <v>149</v>
      </c>
      <c r="E43" s="27">
        <f>+[2]Tabla_590155!F39</f>
        <v>0</v>
      </c>
      <c r="F43" s="28" t="s">
        <v>165</v>
      </c>
      <c r="G43" t="s">
        <v>166</v>
      </c>
      <c r="H43" s="28" t="s">
        <v>167</v>
      </c>
      <c r="I43" t="s">
        <v>120</v>
      </c>
      <c r="J43" t="str">
        <f>+[3]Tabla_590155!B39</f>
        <v xml:space="preserve">VENECIA </v>
      </c>
      <c r="K43" t="str">
        <f>+[3]Tabla_590155!C39</f>
        <v>MENDOZA</v>
      </c>
      <c r="L43" t="str">
        <f>+[3]Tabla_590155!D39</f>
        <v>FLORES</v>
      </c>
      <c r="M43" t="s">
        <v>154</v>
      </c>
      <c r="N43"/>
      <c r="O43">
        <f>+[3]Tabla_590155!A39</f>
        <v>36</v>
      </c>
      <c r="P43" s="26">
        <v>46085</v>
      </c>
      <c r="Q43" s="26">
        <v>46387</v>
      </c>
      <c r="R43" t="s">
        <v>168</v>
      </c>
      <c r="S43" s="27">
        <f>3410+3756.85</f>
        <v>7166.85</v>
      </c>
      <c r="T43" s="27">
        <f t="shared" si="0"/>
        <v>7166.85</v>
      </c>
      <c r="U43" s="29"/>
      <c r="V43" s="30" t="s">
        <v>192</v>
      </c>
      <c r="W43"/>
      <c r="X43"/>
      <c r="Y43" t="s">
        <v>157</v>
      </c>
      <c r="Z43"/>
      <c r="AA43" t="s">
        <v>170</v>
      </c>
      <c r="AB43" s="26">
        <v>46112</v>
      </c>
      <c r="AC43" s="28" t="s">
        <v>171</v>
      </c>
    </row>
    <row r="44" spans="1:29" ht="45" x14ac:dyDescent="0.25">
      <c r="A44">
        <v>2026</v>
      </c>
      <c r="B44" s="26">
        <v>46082</v>
      </c>
      <c r="C44" s="26">
        <v>46112</v>
      </c>
      <c r="D44" t="s">
        <v>149</v>
      </c>
      <c r="E44" s="27">
        <f>+[2]Tabla_590155!F40</f>
        <v>0</v>
      </c>
      <c r="F44" s="28" t="s">
        <v>165</v>
      </c>
      <c r="G44" t="s">
        <v>166</v>
      </c>
      <c r="H44" s="28" t="s">
        <v>167</v>
      </c>
      <c r="I44" t="s">
        <v>120</v>
      </c>
      <c r="J44" t="str">
        <f>+[3]Tabla_590155!B40</f>
        <v>RUBEN</v>
      </c>
      <c r="K44" t="str">
        <f>+[3]Tabla_590155!C40</f>
        <v>GONZALEZ</v>
      </c>
      <c r="L44" t="str">
        <f>+[3]Tabla_590155!D40</f>
        <v>QUINTANILLA</v>
      </c>
      <c r="M44" t="s">
        <v>154</v>
      </c>
      <c r="N44"/>
      <c r="O44">
        <f>+[3]Tabla_590155!A40</f>
        <v>37</v>
      </c>
      <c r="P44" s="26">
        <v>46084</v>
      </c>
      <c r="Q44" s="26">
        <v>46387</v>
      </c>
      <c r="R44" t="s">
        <v>168</v>
      </c>
      <c r="S44" s="27">
        <f>7349.47+6820</f>
        <v>14169.470000000001</v>
      </c>
      <c r="T44" s="27">
        <f t="shared" si="0"/>
        <v>14169.470000000001</v>
      </c>
      <c r="U44" s="29"/>
      <c r="V44" s="30" t="s">
        <v>193</v>
      </c>
      <c r="W44"/>
      <c r="X44"/>
      <c r="Y44" t="s">
        <v>157</v>
      </c>
      <c r="Z44"/>
      <c r="AA44" t="s">
        <v>170</v>
      </c>
      <c r="AB44" s="26">
        <v>46112</v>
      </c>
      <c r="AC44" s="28" t="s">
        <v>171</v>
      </c>
    </row>
    <row r="45" spans="1:29" ht="45" x14ac:dyDescent="0.25">
      <c r="A45">
        <v>2026</v>
      </c>
      <c r="B45" s="26">
        <v>46082</v>
      </c>
      <c r="C45" s="26">
        <v>46112</v>
      </c>
      <c r="D45" t="s">
        <v>149</v>
      </c>
      <c r="E45" s="27">
        <f>+[2]Tabla_590155!F41</f>
        <v>0</v>
      </c>
      <c r="F45" s="28" t="s">
        <v>165</v>
      </c>
      <c r="G45" t="s">
        <v>166</v>
      </c>
      <c r="H45" s="28" t="s">
        <v>167</v>
      </c>
      <c r="I45" t="s">
        <v>120</v>
      </c>
      <c r="J45" t="str">
        <f>+[3]Tabla_590155!B41</f>
        <v>MONUMENTOS PUBLICITARIOS S. DE R.L. DE C.V.</v>
      </c>
      <c r="K45">
        <f>+[3]Tabla_590155!C41</f>
        <v>0</v>
      </c>
      <c r="L45">
        <f>+[3]Tabla_590155!D41</f>
        <v>0</v>
      </c>
      <c r="M45" t="s">
        <v>155</v>
      </c>
      <c r="N45"/>
      <c r="O45">
        <f>+[3]Tabla_590155!A41</f>
        <v>38</v>
      </c>
      <c r="P45" s="26">
        <v>46084</v>
      </c>
      <c r="Q45" s="26">
        <v>46387</v>
      </c>
      <c r="R45" t="s">
        <v>168</v>
      </c>
      <c r="S45" s="27">
        <f>4270.08+3410</f>
        <v>7680.08</v>
      </c>
      <c r="T45" s="27">
        <f t="shared" si="0"/>
        <v>7680.08</v>
      </c>
      <c r="U45" s="29"/>
      <c r="V45" s="30" t="s">
        <v>194</v>
      </c>
      <c r="W45"/>
      <c r="X45"/>
      <c r="Y45" t="s">
        <v>157</v>
      </c>
      <c r="Z45"/>
      <c r="AA45" t="s">
        <v>170</v>
      </c>
      <c r="AB45" s="26">
        <v>46112</v>
      </c>
      <c r="AC45" s="28" t="s">
        <v>171</v>
      </c>
    </row>
    <row r="46" spans="1:29" ht="45" x14ac:dyDescent="0.25">
      <c r="A46">
        <v>2026</v>
      </c>
      <c r="B46" s="26">
        <v>46082</v>
      </c>
      <c r="C46" s="26">
        <v>46112</v>
      </c>
      <c r="D46" t="s">
        <v>149</v>
      </c>
      <c r="E46" s="27">
        <f>+[2]Tabla_590155!F42</f>
        <v>0</v>
      </c>
      <c r="F46" s="28" t="s">
        <v>165</v>
      </c>
      <c r="G46" t="s">
        <v>166</v>
      </c>
      <c r="H46" s="28" t="s">
        <v>167</v>
      </c>
      <c r="I46" t="s">
        <v>120</v>
      </c>
      <c r="J46" t="str">
        <f>+[3]Tabla_590155!B42</f>
        <v xml:space="preserve">SERGIO  </v>
      </c>
      <c r="K46" t="str">
        <f>+[3]Tabla_590155!C42</f>
        <v>GARZA</v>
      </c>
      <c r="L46" t="str">
        <f>+[3]Tabla_590155!D42</f>
        <v>DOMINGUEZ</v>
      </c>
      <c r="M46" t="s">
        <v>154</v>
      </c>
      <c r="N46"/>
      <c r="O46">
        <f>+[3]Tabla_590155!A42</f>
        <v>39</v>
      </c>
      <c r="P46" s="26">
        <v>46083</v>
      </c>
      <c r="Q46" s="26">
        <v>46387</v>
      </c>
      <c r="R46" t="s">
        <v>168</v>
      </c>
      <c r="S46" s="27">
        <f>6820+6836.24</f>
        <v>13656.24</v>
      </c>
      <c r="T46" s="27">
        <f t="shared" si="0"/>
        <v>13656.24</v>
      </c>
      <c r="U46" s="29"/>
      <c r="V46" s="30" t="s">
        <v>195</v>
      </c>
      <c r="W46"/>
      <c r="X46"/>
      <c r="Y46" t="s">
        <v>157</v>
      </c>
      <c r="Z46"/>
      <c r="AA46" t="s">
        <v>170</v>
      </c>
      <c r="AB46" s="26">
        <v>46112</v>
      </c>
      <c r="AC46" s="28" t="s">
        <v>171</v>
      </c>
    </row>
    <row r="47" spans="1:29" ht="45" x14ac:dyDescent="0.25">
      <c r="A47">
        <v>2026</v>
      </c>
      <c r="B47" s="26">
        <v>46082</v>
      </c>
      <c r="C47" s="26">
        <v>46112</v>
      </c>
      <c r="D47" t="s">
        <v>149</v>
      </c>
      <c r="E47" s="27">
        <f>+[2]Tabla_590155!F43</f>
        <v>0</v>
      </c>
      <c r="F47" s="28" t="s">
        <v>165</v>
      </c>
      <c r="G47" t="s">
        <v>166</v>
      </c>
      <c r="H47" s="28" t="s">
        <v>167</v>
      </c>
      <c r="I47" t="s">
        <v>120</v>
      </c>
      <c r="J47" t="str">
        <f>+[3]Tabla_590155!B43</f>
        <v xml:space="preserve">CARMEN NAYELY </v>
      </c>
      <c r="K47" t="str">
        <f>+[3]Tabla_590155!C43</f>
        <v>ARREDONDO</v>
      </c>
      <c r="L47" t="str">
        <f>+[3]Tabla_590155!D43</f>
        <v>GONZÁLEZ</v>
      </c>
      <c r="M47" t="s">
        <v>154</v>
      </c>
      <c r="N47"/>
      <c r="O47">
        <f>+[3]Tabla_590155!A43</f>
        <v>40</v>
      </c>
      <c r="P47" s="26">
        <v>46083</v>
      </c>
      <c r="Q47" s="26">
        <v>46387</v>
      </c>
      <c r="R47" t="s">
        <v>168</v>
      </c>
      <c r="S47" s="27">
        <f>3410+2730.39</f>
        <v>6140.3899999999994</v>
      </c>
      <c r="T47" s="27">
        <f t="shared" si="0"/>
        <v>6140.3899999999994</v>
      </c>
      <c r="U47" s="29"/>
      <c r="V47" s="30" t="s">
        <v>196</v>
      </c>
      <c r="W47"/>
      <c r="X47"/>
      <c r="Y47" t="s">
        <v>157</v>
      </c>
      <c r="Z47"/>
      <c r="AA47" t="s">
        <v>170</v>
      </c>
      <c r="AB47" s="26">
        <v>46112</v>
      </c>
      <c r="AC47" s="28" t="s">
        <v>171</v>
      </c>
    </row>
    <row r="48" spans="1:29" ht="45" x14ac:dyDescent="0.25">
      <c r="A48">
        <v>2026</v>
      </c>
      <c r="B48" s="26">
        <v>46082</v>
      </c>
      <c r="C48" s="26">
        <v>46112</v>
      </c>
      <c r="D48" t="s">
        <v>149</v>
      </c>
      <c r="E48" s="27">
        <f>+[2]Tabla_590155!F44</f>
        <v>0</v>
      </c>
      <c r="F48" s="28" t="s">
        <v>165</v>
      </c>
      <c r="G48" t="s">
        <v>166</v>
      </c>
      <c r="H48" s="28" t="s">
        <v>167</v>
      </c>
      <c r="I48" t="s">
        <v>120</v>
      </c>
      <c r="J48" t="str">
        <f>+[3]Tabla_590155!B44</f>
        <v>JOSUE</v>
      </c>
      <c r="K48" t="str">
        <f>+[3]Tabla_590155!C44</f>
        <v>TORRES</v>
      </c>
      <c r="L48" t="str">
        <f>+[3]Tabla_590155!D44</f>
        <v>CORDERO</v>
      </c>
      <c r="M48" t="s">
        <v>155</v>
      </c>
      <c r="N48"/>
      <c r="O48">
        <f>+[3]Tabla_590155!A44</f>
        <v>41</v>
      </c>
      <c r="P48" s="26">
        <v>46083</v>
      </c>
      <c r="Q48" s="26">
        <v>46387</v>
      </c>
      <c r="R48" t="s">
        <v>168</v>
      </c>
      <c r="S48" s="27">
        <f>5296.54+6820</f>
        <v>12116.54</v>
      </c>
      <c r="T48" s="27">
        <f t="shared" si="0"/>
        <v>12116.54</v>
      </c>
      <c r="U48" s="29"/>
      <c r="V48" s="30" t="s">
        <v>197</v>
      </c>
      <c r="W48"/>
      <c r="X48"/>
      <c r="Y48" t="s">
        <v>157</v>
      </c>
      <c r="Z48"/>
      <c r="AA48" t="s">
        <v>170</v>
      </c>
      <c r="AB48" s="26">
        <v>46112</v>
      </c>
      <c r="AC48" s="28" t="s">
        <v>171</v>
      </c>
    </row>
    <row r="49" spans="1:29" ht="45" x14ac:dyDescent="0.25">
      <c r="A49">
        <v>2026</v>
      </c>
      <c r="B49" s="26">
        <v>46082</v>
      </c>
      <c r="C49" s="26">
        <v>46112</v>
      </c>
      <c r="D49" t="s">
        <v>149</v>
      </c>
      <c r="E49" s="27">
        <f>+[2]Tabla_590155!F45</f>
        <v>0</v>
      </c>
      <c r="F49" s="28" t="s">
        <v>165</v>
      </c>
      <c r="G49" t="s">
        <v>166</v>
      </c>
      <c r="H49" s="28" t="s">
        <v>167</v>
      </c>
      <c r="I49" t="s">
        <v>120</v>
      </c>
      <c r="J49" t="str">
        <f>+[3]Tabla_590155!B45</f>
        <v>FOMENTO EMPRESARIAL INMOBILIARIO S.A. DE C.V</v>
      </c>
      <c r="K49">
        <f>+[3]Tabla_590155!C45</f>
        <v>0</v>
      </c>
      <c r="L49">
        <f>+[3]Tabla_590155!D45</f>
        <v>0</v>
      </c>
      <c r="M49" t="s">
        <v>155</v>
      </c>
      <c r="N49"/>
      <c r="O49">
        <f>+[3]Tabla_590155!A45</f>
        <v>42</v>
      </c>
      <c r="P49" s="26">
        <v>46083</v>
      </c>
      <c r="Q49" s="26">
        <v>46387</v>
      </c>
      <c r="R49" t="s">
        <v>168</v>
      </c>
      <c r="S49" s="27">
        <f>3410+2730.39</f>
        <v>6140.3899999999994</v>
      </c>
      <c r="T49" s="27">
        <f t="shared" si="0"/>
        <v>6140.3899999999994</v>
      </c>
      <c r="U49" s="29"/>
      <c r="V49" s="30" t="s">
        <v>198</v>
      </c>
      <c r="W49"/>
      <c r="X49"/>
      <c r="Y49" t="s">
        <v>157</v>
      </c>
      <c r="Z49"/>
      <c r="AA49" t="s">
        <v>170</v>
      </c>
      <c r="AB49" s="26">
        <v>46112</v>
      </c>
      <c r="AC49" s="28" t="s">
        <v>171</v>
      </c>
    </row>
    <row r="50" spans="1:29" ht="45" x14ac:dyDescent="0.25">
      <c r="A50">
        <v>2026</v>
      </c>
      <c r="B50" s="26">
        <v>46082</v>
      </c>
      <c r="C50" s="26">
        <v>46112</v>
      </c>
      <c r="D50" t="s">
        <v>149</v>
      </c>
      <c r="E50" s="27">
        <f>+[2]Tabla_590155!F46</f>
        <v>0</v>
      </c>
      <c r="F50" s="28" t="s">
        <v>165</v>
      </c>
      <c r="G50" t="s">
        <v>166</v>
      </c>
      <c r="H50" s="28" t="s">
        <v>167</v>
      </c>
      <c r="I50" t="s">
        <v>120</v>
      </c>
      <c r="J50" t="str">
        <f>+[3]Tabla_590155!B46</f>
        <v>ROBERTO ANGEL</v>
      </c>
      <c r="K50" t="str">
        <f>+[3]Tabla_590155!C46</f>
        <v xml:space="preserve">HERNANDEZ </v>
      </c>
      <c r="L50" t="str">
        <f>+[3]Tabla_590155!D46</f>
        <v>BELTRAN</v>
      </c>
      <c r="M50" t="s">
        <v>154</v>
      </c>
      <c r="N50"/>
      <c r="O50">
        <f>+[3]Tabla_590155!A46</f>
        <v>43</v>
      </c>
      <c r="P50" s="26">
        <v>46083</v>
      </c>
      <c r="Q50" s="26">
        <v>46387</v>
      </c>
      <c r="R50" t="s">
        <v>168</v>
      </c>
      <c r="S50" s="27">
        <f>9915.62+10230</f>
        <v>20145.620000000003</v>
      </c>
      <c r="T50" s="27">
        <f t="shared" si="0"/>
        <v>20145.620000000003</v>
      </c>
      <c r="U50" s="29"/>
      <c r="V50" s="30" t="s">
        <v>199</v>
      </c>
      <c r="W50"/>
      <c r="X50"/>
      <c r="Y50" t="s">
        <v>157</v>
      </c>
      <c r="Z50"/>
      <c r="AA50" t="s">
        <v>170</v>
      </c>
      <c r="AB50" s="26">
        <v>46112</v>
      </c>
      <c r="AC50" s="28" t="s">
        <v>171</v>
      </c>
    </row>
    <row r="51" spans="1:29" ht="45" x14ac:dyDescent="0.25">
      <c r="A51">
        <v>2026</v>
      </c>
      <c r="B51" s="26">
        <v>46082</v>
      </c>
      <c r="C51" s="26">
        <v>46112</v>
      </c>
      <c r="D51" t="s">
        <v>149</v>
      </c>
      <c r="E51" s="27">
        <f>+[2]Tabla_590155!F47</f>
        <v>0</v>
      </c>
      <c r="F51" s="28" t="s">
        <v>165</v>
      </c>
      <c r="G51" t="s">
        <v>166</v>
      </c>
      <c r="H51" s="28" t="s">
        <v>167</v>
      </c>
      <c r="I51" t="s">
        <v>120</v>
      </c>
      <c r="J51" t="str">
        <f>+[3]Tabla_590155!B47</f>
        <v>CLAUDIA IVONNE</v>
      </c>
      <c r="K51" t="str">
        <f>+[3]Tabla_590155!C47</f>
        <v>CENICEROS</v>
      </c>
      <c r="L51" t="str">
        <f>+[3]Tabla_590155!D47</f>
        <v>JIMENEZ</v>
      </c>
      <c r="M51" t="s">
        <v>155</v>
      </c>
      <c r="N51"/>
      <c r="O51">
        <f>+[3]Tabla_590155!A47</f>
        <v>44</v>
      </c>
      <c r="P51" s="26">
        <v>46083</v>
      </c>
      <c r="Q51" s="26">
        <v>46387</v>
      </c>
      <c r="R51" t="s">
        <v>168</v>
      </c>
      <c r="S51" s="27">
        <f>3410+3756.85</f>
        <v>7166.85</v>
      </c>
      <c r="T51" s="27">
        <f t="shared" si="0"/>
        <v>7166.85</v>
      </c>
      <c r="U51" s="29"/>
      <c r="V51" s="30" t="s">
        <v>200</v>
      </c>
      <c r="W51"/>
      <c r="X51"/>
      <c r="Y51" t="s">
        <v>157</v>
      </c>
      <c r="Z51"/>
      <c r="AA51" t="s">
        <v>170</v>
      </c>
      <c r="AB51" s="26">
        <v>46112</v>
      </c>
      <c r="AC51" s="28" t="s">
        <v>171</v>
      </c>
    </row>
    <row r="52" spans="1:29" ht="45" x14ac:dyDescent="0.25">
      <c r="A52">
        <v>2026</v>
      </c>
      <c r="B52" s="26">
        <v>46082</v>
      </c>
      <c r="C52" s="26">
        <v>46112</v>
      </c>
      <c r="D52" t="s">
        <v>149</v>
      </c>
      <c r="E52" s="27" t="s">
        <v>201</v>
      </c>
      <c r="F52" s="28" t="s">
        <v>202</v>
      </c>
      <c r="G52" t="s">
        <v>166</v>
      </c>
      <c r="H52" s="28" t="s">
        <v>167</v>
      </c>
      <c r="I52" t="s">
        <v>120</v>
      </c>
      <c r="J52" t="str">
        <f>+[3]Tabla_590155!B48</f>
        <v>NORMA BERENICE</v>
      </c>
      <c r="K52" t="str">
        <f>+[3]Tabla_590155!C48</f>
        <v xml:space="preserve">RUEDA </v>
      </c>
      <c r="L52" t="str">
        <f>+[3]Tabla_590155!D48</f>
        <v>GONZÁLEZ</v>
      </c>
      <c r="M52" t="s">
        <v>154</v>
      </c>
      <c r="N52"/>
      <c r="O52">
        <f>+[3]Tabla_590155!A48</f>
        <v>45</v>
      </c>
      <c r="P52" s="26">
        <v>46088</v>
      </c>
      <c r="Q52" s="26">
        <v>46088</v>
      </c>
      <c r="R52" t="s">
        <v>203</v>
      </c>
      <c r="S52" s="27">
        <v>164.23</v>
      </c>
      <c r="T52" s="27">
        <f t="shared" si="0"/>
        <v>164.23</v>
      </c>
      <c r="U52"/>
      <c r="V52" s="31" t="s">
        <v>204</v>
      </c>
      <c r="W52"/>
      <c r="X52"/>
      <c r="Y52" t="s">
        <v>205</v>
      </c>
      <c r="Z52"/>
      <c r="AA52" t="s">
        <v>170</v>
      </c>
      <c r="AB52" s="26">
        <v>46112</v>
      </c>
      <c r="AC52" s="28" t="s">
        <v>171</v>
      </c>
    </row>
    <row r="53" spans="1:29" ht="45" x14ac:dyDescent="0.25">
      <c r="A53">
        <v>2026</v>
      </c>
      <c r="B53" s="26">
        <v>46082</v>
      </c>
      <c r="C53" s="26">
        <v>46112</v>
      </c>
      <c r="D53" t="s">
        <v>149</v>
      </c>
      <c r="E53" s="27" t="s">
        <v>206</v>
      </c>
      <c r="F53" s="28" t="s">
        <v>202</v>
      </c>
      <c r="G53" t="s">
        <v>166</v>
      </c>
      <c r="H53" s="28" t="s">
        <v>167</v>
      </c>
      <c r="I53" t="s">
        <v>120</v>
      </c>
      <c r="J53" t="str">
        <f>+[3]Tabla_590155!B49</f>
        <v xml:space="preserve">JOSE ANTONIO </v>
      </c>
      <c r="K53" t="str">
        <f>+[3]Tabla_590155!C49</f>
        <v>CORTES</v>
      </c>
      <c r="L53" t="str">
        <f>+[3]Tabla_590155!D49</f>
        <v>DOZAL</v>
      </c>
      <c r="M53" t="s">
        <v>154</v>
      </c>
      <c r="N53"/>
      <c r="O53">
        <f>+[3]Tabla_590155!A49</f>
        <v>46</v>
      </c>
      <c r="P53" s="26">
        <v>46099</v>
      </c>
      <c r="Q53" s="26">
        <v>46101</v>
      </c>
      <c r="R53" t="s">
        <v>203</v>
      </c>
      <c r="S53" s="27">
        <v>2956.14</v>
      </c>
      <c r="T53" s="27">
        <f t="shared" si="0"/>
        <v>2956.14</v>
      </c>
      <c r="U53"/>
      <c r="V53" s="31" t="s">
        <v>207</v>
      </c>
      <c r="W53"/>
      <c r="X53"/>
      <c r="Y53" t="s">
        <v>157</v>
      </c>
      <c r="Z53"/>
      <c r="AA53" t="s">
        <v>170</v>
      </c>
      <c r="AB53" s="26">
        <v>46112</v>
      </c>
      <c r="AC53" s="28" t="s">
        <v>171</v>
      </c>
    </row>
    <row r="54" spans="1:29" ht="45" x14ac:dyDescent="0.25">
      <c r="A54">
        <v>2026</v>
      </c>
      <c r="B54" s="26">
        <v>46082</v>
      </c>
      <c r="C54" s="26">
        <v>46112</v>
      </c>
      <c r="D54" t="s">
        <v>149</v>
      </c>
      <c r="E54" s="27" t="s">
        <v>208</v>
      </c>
      <c r="F54" s="28" t="s">
        <v>202</v>
      </c>
      <c r="G54" t="s">
        <v>166</v>
      </c>
      <c r="H54" s="28" t="s">
        <v>167</v>
      </c>
      <c r="I54" t="s">
        <v>120</v>
      </c>
      <c r="J54" t="str">
        <f>+[3]Tabla_590155!B50</f>
        <v>MARIA GUADALUPE</v>
      </c>
      <c r="K54" t="str">
        <f>+[3]Tabla_590155!C50</f>
        <v>SIDRIAN</v>
      </c>
      <c r="L54" t="str">
        <f>+[3]Tabla_590155!D50</f>
        <v>ORTIZ</v>
      </c>
      <c r="M54" t="s">
        <v>154</v>
      </c>
      <c r="N54"/>
      <c r="O54">
        <f>+[3]Tabla_590155!A50</f>
        <v>47</v>
      </c>
      <c r="P54" s="26">
        <v>46111</v>
      </c>
      <c r="Q54" s="26">
        <v>46115</v>
      </c>
      <c r="R54" t="s">
        <v>203</v>
      </c>
      <c r="S54" s="27">
        <v>4926.8999999999996</v>
      </c>
      <c r="T54" s="27">
        <f t="shared" si="0"/>
        <v>4926.8999999999996</v>
      </c>
      <c r="U54"/>
      <c r="V54" s="31" t="s">
        <v>209</v>
      </c>
      <c r="W54"/>
      <c r="X54"/>
      <c r="Y54" t="s">
        <v>157</v>
      </c>
      <c r="Z54"/>
      <c r="AA54" t="s">
        <v>170</v>
      </c>
      <c r="AB54" s="26">
        <v>46112</v>
      </c>
      <c r="AC54" s="28" t="s">
        <v>171</v>
      </c>
    </row>
    <row r="55" spans="1:29" ht="45" x14ac:dyDescent="0.25">
      <c r="A55">
        <v>2026</v>
      </c>
      <c r="B55" s="26">
        <v>46082</v>
      </c>
      <c r="C55" s="26">
        <v>46112</v>
      </c>
      <c r="D55" t="s">
        <v>149</v>
      </c>
      <c r="E55" s="27" t="s">
        <v>210</v>
      </c>
      <c r="F55" s="28" t="s">
        <v>202</v>
      </c>
      <c r="G55" t="s">
        <v>166</v>
      </c>
      <c r="H55" s="28" t="s">
        <v>167</v>
      </c>
      <c r="I55" t="s">
        <v>120</v>
      </c>
      <c r="J55" t="str">
        <f>+[3]Tabla_590155!B51</f>
        <v>ROSA ELVA</v>
      </c>
      <c r="K55" t="str">
        <f>+[3]Tabla_590155!C51</f>
        <v>RUIZ</v>
      </c>
      <c r="L55" t="str">
        <f>+[3]Tabla_590155!D51</f>
        <v>FIGUEROA</v>
      </c>
      <c r="M55" t="s">
        <v>155</v>
      </c>
      <c r="N55"/>
      <c r="O55">
        <f>+[3]Tabla_590155!A51</f>
        <v>48</v>
      </c>
      <c r="P55" s="26">
        <v>46096</v>
      </c>
      <c r="Q55" s="26">
        <v>46096</v>
      </c>
      <c r="R55" t="s">
        <v>203</v>
      </c>
      <c r="S55" s="27">
        <v>164.23</v>
      </c>
      <c r="T55" s="27">
        <f t="shared" si="0"/>
        <v>164.23</v>
      </c>
      <c r="U55"/>
      <c r="V55" s="31" t="s">
        <v>211</v>
      </c>
      <c r="W55"/>
      <c r="X55"/>
      <c r="Y55" t="s">
        <v>157</v>
      </c>
      <c r="Z55"/>
      <c r="AA55" t="s">
        <v>170</v>
      </c>
      <c r="AB55" s="26">
        <v>46112</v>
      </c>
      <c r="AC55" s="28" t="s">
        <v>171</v>
      </c>
    </row>
    <row r="56" spans="1:29" ht="45" x14ac:dyDescent="0.25">
      <c r="A56">
        <v>2026</v>
      </c>
      <c r="B56" s="26">
        <v>46082</v>
      </c>
      <c r="C56" s="26">
        <v>46112</v>
      </c>
      <c r="D56" t="s">
        <v>149</v>
      </c>
      <c r="E56" s="27" t="s">
        <v>212</v>
      </c>
      <c r="F56" s="28" t="s">
        <v>202</v>
      </c>
      <c r="G56" t="s">
        <v>166</v>
      </c>
      <c r="H56" s="28" t="s">
        <v>167</v>
      </c>
      <c r="I56" t="s">
        <v>120</v>
      </c>
      <c r="J56" t="str">
        <f>+[3]Tabla_590155!B52</f>
        <v>MARIA CONCEPCION</v>
      </c>
      <c r="K56" t="str">
        <f>+[3]Tabla_590155!C52</f>
        <v>GUZMAN</v>
      </c>
      <c r="L56" t="str">
        <f>+[3]Tabla_590155!D52</f>
        <v>GRIMALDO</v>
      </c>
      <c r="M56" t="s">
        <v>155</v>
      </c>
      <c r="N56"/>
      <c r="O56">
        <f>+[3]Tabla_590155!A52</f>
        <v>49</v>
      </c>
      <c r="P56" s="26">
        <v>46096</v>
      </c>
      <c r="Q56" s="26">
        <v>46096</v>
      </c>
      <c r="R56" t="s">
        <v>203</v>
      </c>
      <c r="S56" s="27">
        <v>164.23</v>
      </c>
      <c r="T56" s="27">
        <f t="shared" si="0"/>
        <v>164.23</v>
      </c>
      <c r="U56"/>
      <c r="V56" s="31" t="s">
        <v>213</v>
      </c>
      <c r="W56"/>
      <c r="X56"/>
      <c r="Y56" t="s">
        <v>157</v>
      </c>
      <c r="Z56"/>
      <c r="AA56" t="s">
        <v>170</v>
      </c>
      <c r="AB56" s="26">
        <v>46112</v>
      </c>
      <c r="AC56" s="28" t="s">
        <v>171</v>
      </c>
    </row>
    <row r="57" spans="1:29" ht="45" x14ac:dyDescent="0.25">
      <c r="A57">
        <v>2026</v>
      </c>
      <c r="B57" s="26">
        <v>46082</v>
      </c>
      <c r="C57" s="26">
        <v>46112</v>
      </c>
      <c r="D57" t="s">
        <v>149</v>
      </c>
      <c r="E57" s="27" t="s">
        <v>214</v>
      </c>
      <c r="F57" s="28" t="s">
        <v>202</v>
      </c>
      <c r="G57" t="s">
        <v>166</v>
      </c>
      <c r="H57" s="28" t="s">
        <v>167</v>
      </c>
      <c r="I57" t="s">
        <v>120</v>
      </c>
      <c r="J57" t="str">
        <f>+[3]Tabla_590155!B53</f>
        <v>EO PLASTICS DE MEXICO S.A. DE C.V.</v>
      </c>
      <c r="K57">
        <f>+[3]Tabla_590155!C53</f>
        <v>0</v>
      </c>
      <c r="L57">
        <f>+[3]Tabla_590155!D53</f>
        <v>0</v>
      </c>
      <c r="M57" t="s">
        <v>155</v>
      </c>
      <c r="N57"/>
      <c r="O57">
        <f>+[3]Tabla_590155!A53</f>
        <v>50</v>
      </c>
      <c r="P57" s="26">
        <v>46095</v>
      </c>
      <c r="Q57" s="26">
        <v>46095</v>
      </c>
      <c r="R57" t="s">
        <v>203</v>
      </c>
      <c r="S57" s="27">
        <v>164.23</v>
      </c>
      <c r="T57" s="27">
        <f t="shared" si="0"/>
        <v>164.23</v>
      </c>
      <c r="U57"/>
      <c r="V57" s="31" t="s">
        <v>215</v>
      </c>
      <c r="W57"/>
      <c r="X57"/>
      <c r="Y57" t="s">
        <v>157</v>
      </c>
      <c r="Z57"/>
      <c r="AA57" t="s">
        <v>170</v>
      </c>
      <c r="AB57" s="26">
        <v>46112</v>
      </c>
      <c r="AC57" s="28" t="s">
        <v>171</v>
      </c>
    </row>
    <row r="58" spans="1:29" ht="45" x14ac:dyDescent="0.25">
      <c r="A58">
        <v>2026</v>
      </c>
      <c r="B58" s="26">
        <v>46082</v>
      </c>
      <c r="C58" s="26">
        <v>46112</v>
      </c>
      <c r="D58" t="s">
        <v>149</v>
      </c>
      <c r="E58" s="27" t="s">
        <v>216</v>
      </c>
      <c r="F58" s="28" t="s">
        <v>202</v>
      </c>
      <c r="G58" t="s">
        <v>166</v>
      </c>
      <c r="H58" s="28" t="s">
        <v>167</v>
      </c>
      <c r="I58" t="s">
        <v>120</v>
      </c>
      <c r="J58" t="str">
        <f>+[3]Tabla_590155!B54</f>
        <v xml:space="preserve">OMAR FEDERICO </v>
      </c>
      <c r="K58" t="str">
        <f>+[3]Tabla_590155!C54</f>
        <v>RAMOS</v>
      </c>
      <c r="L58" t="str">
        <f>+[3]Tabla_590155!D54</f>
        <v>CARDENAS</v>
      </c>
      <c r="M58" t="s">
        <v>155</v>
      </c>
      <c r="N58"/>
      <c r="O58">
        <f>+[3]Tabla_590155!A54</f>
        <v>51</v>
      </c>
      <c r="P58" s="26">
        <v>46095</v>
      </c>
      <c r="Q58" s="26">
        <v>46095</v>
      </c>
      <c r="R58" t="s">
        <v>203</v>
      </c>
      <c r="S58" s="27">
        <v>164.23</v>
      </c>
      <c r="T58" s="27">
        <f t="shared" si="0"/>
        <v>164.23</v>
      </c>
      <c r="U58"/>
      <c r="V58" s="31" t="s">
        <v>217</v>
      </c>
      <c r="W58"/>
      <c r="X58"/>
      <c r="Y58" t="s">
        <v>157</v>
      </c>
      <c r="Z58"/>
      <c r="AA58" t="s">
        <v>170</v>
      </c>
      <c r="AB58" s="26">
        <v>46112</v>
      </c>
      <c r="AC58" s="28" t="s">
        <v>171</v>
      </c>
    </row>
    <row r="59" spans="1:29" ht="45" x14ac:dyDescent="0.25">
      <c r="A59">
        <v>2026</v>
      </c>
      <c r="B59" s="26">
        <v>46082</v>
      </c>
      <c r="C59" s="26">
        <v>46112</v>
      </c>
      <c r="D59" t="s">
        <v>149</v>
      </c>
      <c r="E59" s="27" t="s">
        <v>218</v>
      </c>
      <c r="F59" s="28" t="s">
        <v>202</v>
      </c>
      <c r="G59" t="s">
        <v>166</v>
      </c>
      <c r="H59" s="28" t="s">
        <v>167</v>
      </c>
      <c r="I59" t="s">
        <v>120</v>
      </c>
      <c r="J59" t="str">
        <f>+[3]Tabla_590155!B55</f>
        <v>INDUSTRIAS METALICAS DE MONCLOVA S.A. DE C.V.</v>
      </c>
      <c r="K59">
        <f>+[3]Tabla_590155!C55</f>
        <v>0</v>
      </c>
      <c r="L59">
        <f>+[3]Tabla_590155!D55</f>
        <v>0</v>
      </c>
      <c r="M59" t="s">
        <v>154</v>
      </c>
      <c r="N59"/>
      <c r="O59">
        <f>+[3]Tabla_590155!A55</f>
        <v>52</v>
      </c>
      <c r="P59" s="26">
        <v>46095</v>
      </c>
      <c r="Q59" s="26">
        <v>46095</v>
      </c>
      <c r="R59" t="s">
        <v>203</v>
      </c>
      <c r="S59" s="27">
        <v>328.46</v>
      </c>
      <c r="T59" s="27">
        <f t="shared" si="0"/>
        <v>328.46</v>
      </c>
      <c r="U59"/>
      <c r="V59" s="31" t="s">
        <v>219</v>
      </c>
      <c r="W59"/>
      <c r="X59"/>
      <c r="Y59" t="s">
        <v>157</v>
      </c>
      <c r="Z59"/>
      <c r="AA59" t="s">
        <v>170</v>
      </c>
      <c r="AB59" s="26">
        <v>46112</v>
      </c>
      <c r="AC59" s="28" t="s">
        <v>171</v>
      </c>
    </row>
    <row r="60" spans="1:29" ht="75" x14ac:dyDescent="0.25">
      <c r="A60">
        <v>2026</v>
      </c>
      <c r="B60" s="26">
        <v>46082</v>
      </c>
      <c r="C60" s="26">
        <v>46112</v>
      </c>
      <c r="D60" t="s">
        <v>149</v>
      </c>
      <c r="E60" s="27" t="s">
        <v>220</v>
      </c>
      <c r="F60" s="28" t="s">
        <v>202</v>
      </c>
      <c r="G60" t="s">
        <v>166</v>
      </c>
      <c r="H60" s="28" t="s">
        <v>167</v>
      </c>
      <c r="I60" t="s">
        <v>120</v>
      </c>
      <c r="J60"/>
      <c r="K60"/>
      <c r="L60"/>
      <c r="M60"/>
      <c r="N60" t="str">
        <f>+[3]Tabla_590155!B56</f>
        <v>FLETES 4003 S.A. DE C.V.</v>
      </c>
      <c r="O60">
        <f>+[3]Tabla_590155!A56</f>
        <v>53</v>
      </c>
      <c r="P60" s="26">
        <v>46100</v>
      </c>
      <c r="Q60" s="26">
        <v>46100</v>
      </c>
      <c r="R60" t="s">
        <v>203</v>
      </c>
      <c r="S60" s="27">
        <v>164.23</v>
      </c>
      <c r="T60" s="27">
        <f t="shared" si="0"/>
        <v>164.23</v>
      </c>
      <c r="U60"/>
      <c r="V60" s="31" t="s">
        <v>221</v>
      </c>
      <c r="W60"/>
      <c r="X60"/>
      <c r="Y60" t="s">
        <v>157</v>
      </c>
      <c r="Z60"/>
      <c r="AA60" t="s">
        <v>170</v>
      </c>
      <c r="AB60" s="26">
        <v>46112</v>
      </c>
      <c r="AC60" s="28" t="s">
        <v>222</v>
      </c>
    </row>
    <row r="61" spans="1:29" ht="45" x14ac:dyDescent="0.25">
      <c r="A61">
        <v>2026</v>
      </c>
      <c r="B61" s="26">
        <v>46082</v>
      </c>
      <c r="C61" s="26">
        <v>46112</v>
      </c>
      <c r="D61" t="s">
        <v>149</v>
      </c>
      <c r="E61" s="27" t="s">
        <v>223</v>
      </c>
      <c r="F61" s="28" t="s">
        <v>202</v>
      </c>
      <c r="G61" t="s">
        <v>166</v>
      </c>
      <c r="H61" s="28" t="s">
        <v>167</v>
      </c>
      <c r="I61" t="s">
        <v>120</v>
      </c>
      <c r="J61" t="str">
        <f>+[3]Tabla_590155!B57</f>
        <v>ALMACENES IBARRA S.A. DE C.V.</v>
      </c>
      <c r="K61">
        <f>+[3]Tabla_590155!C57</f>
        <v>0</v>
      </c>
      <c r="L61">
        <f>+[3]Tabla_590155!D57</f>
        <v>0</v>
      </c>
      <c r="M61" t="s">
        <v>154</v>
      </c>
      <c r="N61"/>
      <c r="O61">
        <f>+[3]Tabla_590155!A57</f>
        <v>54</v>
      </c>
      <c r="P61" s="26">
        <v>46118</v>
      </c>
      <c r="Q61" s="26">
        <v>46122</v>
      </c>
      <c r="R61" t="s">
        <v>203</v>
      </c>
      <c r="S61" s="27">
        <v>4926.8999999999996</v>
      </c>
      <c r="T61" s="27">
        <f t="shared" si="0"/>
        <v>4926.8999999999996</v>
      </c>
      <c r="U61"/>
      <c r="V61" s="31" t="s">
        <v>224</v>
      </c>
      <c r="W61"/>
      <c r="X61"/>
      <c r="Y61" t="s">
        <v>157</v>
      </c>
      <c r="Z61"/>
      <c r="AA61" t="s">
        <v>170</v>
      </c>
      <c r="AB61" s="26">
        <v>46112</v>
      </c>
      <c r="AC61" s="28" t="s">
        <v>171</v>
      </c>
    </row>
    <row r="62" spans="1:29" ht="45" x14ac:dyDescent="0.25">
      <c r="A62">
        <v>2026</v>
      </c>
      <c r="B62" s="26">
        <v>46082</v>
      </c>
      <c r="C62" s="26">
        <v>46112</v>
      </c>
      <c r="D62" t="s">
        <v>149</v>
      </c>
      <c r="E62" s="27" t="s">
        <v>225</v>
      </c>
      <c r="F62" s="28" t="s">
        <v>202</v>
      </c>
      <c r="G62" t="s">
        <v>166</v>
      </c>
      <c r="H62" s="28" t="s">
        <v>167</v>
      </c>
      <c r="I62" t="s">
        <v>120</v>
      </c>
      <c r="J62" t="str">
        <f>+[3]Tabla_590155!B58</f>
        <v>TONKO S.A. DE C.V.</v>
      </c>
      <c r="K62">
        <f>+[3]Tabla_590155!C58</f>
        <v>0</v>
      </c>
      <c r="L62">
        <f>+[3]Tabla_590155!D58</f>
        <v>0</v>
      </c>
      <c r="M62" t="s">
        <v>155</v>
      </c>
      <c r="N62"/>
      <c r="O62">
        <f>+[3]Tabla_590155!A58</f>
        <v>55</v>
      </c>
      <c r="P62" s="26">
        <v>46102</v>
      </c>
      <c r="Q62" s="26">
        <v>46102</v>
      </c>
      <c r="R62" t="s">
        <v>203</v>
      </c>
      <c r="S62" s="27">
        <v>164.23</v>
      </c>
      <c r="T62" s="27">
        <f t="shared" si="0"/>
        <v>164.23</v>
      </c>
      <c r="U62"/>
      <c r="V62" s="31" t="s">
        <v>226</v>
      </c>
      <c r="W62"/>
      <c r="X62"/>
      <c r="Y62" t="s">
        <v>157</v>
      </c>
      <c r="Z62"/>
      <c r="AA62" t="s">
        <v>170</v>
      </c>
      <c r="AB62" s="26">
        <v>46112</v>
      </c>
      <c r="AC62" s="28" t="s">
        <v>171</v>
      </c>
    </row>
    <row r="63" spans="1:29" ht="45" x14ac:dyDescent="0.25">
      <c r="A63">
        <v>2026</v>
      </c>
      <c r="B63" s="26">
        <v>46082</v>
      </c>
      <c r="C63" s="26">
        <v>46112</v>
      </c>
      <c r="D63" t="s">
        <v>149</v>
      </c>
      <c r="E63" s="27" t="s">
        <v>227</v>
      </c>
      <c r="F63" s="28" t="s">
        <v>202</v>
      </c>
      <c r="G63" t="s">
        <v>166</v>
      </c>
      <c r="H63" s="28" t="s">
        <v>167</v>
      </c>
      <c r="I63" t="s">
        <v>120</v>
      </c>
      <c r="J63" t="str">
        <f>+[3]Tabla_590155!B59</f>
        <v>MUDANZAS ZAVALA S.A. DE C.V.</v>
      </c>
      <c r="K63">
        <f>+[3]Tabla_590155!C59</f>
        <v>0</v>
      </c>
      <c r="L63">
        <f>+[3]Tabla_590155!D59</f>
        <v>0</v>
      </c>
      <c r="M63" t="s">
        <v>154</v>
      </c>
      <c r="N63"/>
      <c r="O63">
        <f>+[3]Tabla_590155!A59</f>
        <v>56</v>
      </c>
      <c r="P63" s="26">
        <v>46102</v>
      </c>
      <c r="Q63" s="26">
        <v>46102</v>
      </c>
      <c r="R63" t="s">
        <v>203</v>
      </c>
      <c r="S63" s="27">
        <v>164.23</v>
      </c>
      <c r="T63" s="27">
        <f t="shared" si="0"/>
        <v>164.23</v>
      </c>
      <c r="U63"/>
      <c r="V63" s="31" t="s">
        <v>228</v>
      </c>
      <c r="W63"/>
      <c r="X63"/>
      <c r="Y63" t="s">
        <v>157</v>
      </c>
      <c r="Z63"/>
      <c r="AA63" t="s">
        <v>170</v>
      </c>
      <c r="AB63" s="26">
        <v>46112</v>
      </c>
      <c r="AC63" s="28" t="s">
        <v>171</v>
      </c>
    </row>
    <row r="64" spans="1:29" ht="75" x14ac:dyDescent="0.25">
      <c r="A64">
        <v>2026</v>
      </c>
      <c r="B64" s="26">
        <v>46082</v>
      </c>
      <c r="C64" s="26">
        <v>46112</v>
      </c>
      <c r="D64" t="s">
        <v>149</v>
      </c>
      <c r="E64" s="27" t="s">
        <v>229</v>
      </c>
      <c r="F64" s="28" t="s">
        <v>202</v>
      </c>
      <c r="G64" t="s">
        <v>166</v>
      </c>
      <c r="H64" s="28" t="s">
        <v>167</v>
      </c>
      <c r="I64" t="s">
        <v>120</v>
      </c>
      <c r="J64"/>
      <c r="K64"/>
      <c r="L64"/>
      <c r="M64"/>
      <c r="N64" t="str">
        <f>+[3]Tabla_590155!B60</f>
        <v xml:space="preserve">JAIME </v>
      </c>
      <c r="O64">
        <f>+[3]Tabla_590155!A60</f>
        <v>57</v>
      </c>
      <c r="P64" s="26">
        <v>46111</v>
      </c>
      <c r="Q64" s="26">
        <v>46145</v>
      </c>
      <c r="R64" t="s">
        <v>203</v>
      </c>
      <c r="S64" s="27">
        <v>34488.300000000003</v>
      </c>
      <c r="T64" s="27">
        <f t="shared" si="0"/>
        <v>34488.300000000003</v>
      </c>
      <c r="U64"/>
      <c r="V64" s="31" t="s">
        <v>230</v>
      </c>
      <c r="W64"/>
      <c r="X64"/>
      <c r="Y64" t="s">
        <v>157</v>
      </c>
      <c r="Z64"/>
      <c r="AA64" t="s">
        <v>170</v>
      </c>
      <c r="AB64" s="26">
        <v>46112</v>
      </c>
      <c r="AC64" s="28" t="s">
        <v>222</v>
      </c>
    </row>
    <row r="65" spans="1:29" ht="45" x14ac:dyDescent="0.25">
      <c r="A65">
        <v>2026</v>
      </c>
      <c r="B65" s="26">
        <v>46082</v>
      </c>
      <c r="C65" s="26">
        <v>46112</v>
      </c>
      <c r="D65" t="s">
        <v>149</v>
      </c>
      <c r="E65" s="27" t="s">
        <v>231</v>
      </c>
      <c r="F65" s="28" t="s">
        <v>202</v>
      </c>
      <c r="G65" t="s">
        <v>166</v>
      </c>
      <c r="H65" s="28" t="s">
        <v>167</v>
      </c>
      <c r="I65" t="s">
        <v>120</v>
      </c>
      <c r="J65" t="str">
        <f>+[3]Tabla_590155!B61</f>
        <v>TRANSPORTES DOSG, S.A. DE C.V.</v>
      </c>
      <c r="K65">
        <f>+[3]Tabla_590155!C61</f>
        <v>0</v>
      </c>
      <c r="L65">
        <f>+[3]Tabla_590155!D61</f>
        <v>0</v>
      </c>
      <c r="M65" t="s">
        <v>154</v>
      </c>
      <c r="N65"/>
      <c r="O65">
        <f>+[3]Tabla_590155!A61</f>
        <v>58</v>
      </c>
      <c r="P65" s="26">
        <v>46111</v>
      </c>
      <c r="Q65" s="26">
        <v>46112</v>
      </c>
      <c r="R65" t="s">
        <v>203</v>
      </c>
      <c r="S65" s="27">
        <v>656.92</v>
      </c>
      <c r="T65" s="27">
        <f t="shared" si="0"/>
        <v>656.92</v>
      </c>
      <c r="U65"/>
      <c r="V65" s="31" t="s">
        <v>232</v>
      </c>
      <c r="W65"/>
      <c r="X65"/>
      <c r="Y65" t="s">
        <v>157</v>
      </c>
      <c r="Z65"/>
      <c r="AA65" t="s">
        <v>170</v>
      </c>
      <c r="AB65" s="26">
        <v>46112</v>
      </c>
      <c r="AC65" s="28" t="s">
        <v>171</v>
      </c>
    </row>
    <row r="66" spans="1:29" ht="45" x14ac:dyDescent="0.25">
      <c r="A66">
        <v>2026</v>
      </c>
      <c r="B66" s="26">
        <v>46082</v>
      </c>
      <c r="C66" s="26">
        <v>46112</v>
      </c>
      <c r="D66" t="s">
        <v>149</v>
      </c>
      <c r="E66" s="27" t="s">
        <v>233</v>
      </c>
      <c r="F66" s="28" t="s">
        <v>202</v>
      </c>
      <c r="G66" t="s">
        <v>166</v>
      </c>
      <c r="H66" s="28" t="s">
        <v>167</v>
      </c>
      <c r="I66" t="s">
        <v>120</v>
      </c>
      <c r="J66" t="str">
        <f>+[3]Tabla_590155!B62</f>
        <v>DOSG RENTALS S.A. DE C.V.</v>
      </c>
      <c r="K66">
        <f>+[3]Tabla_590155!C62</f>
        <v>0</v>
      </c>
      <c r="L66">
        <f>+[3]Tabla_590155!D62</f>
        <v>0</v>
      </c>
      <c r="M66" t="s">
        <v>155</v>
      </c>
      <c r="N66"/>
      <c r="O66">
        <f>+[3]Tabla_590155!A62</f>
        <v>59</v>
      </c>
      <c r="P66" s="26">
        <v>46118</v>
      </c>
      <c r="Q66" s="26">
        <v>46122</v>
      </c>
      <c r="R66" t="s">
        <v>203</v>
      </c>
      <c r="S66" s="27">
        <v>4926.8999999999996</v>
      </c>
      <c r="T66" s="27">
        <f t="shared" si="0"/>
        <v>4926.8999999999996</v>
      </c>
      <c r="U66"/>
      <c r="V66" s="31" t="s">
        <v>234</v>
      </c>
      <c r="W66"/>
      <c r="X66"/>
      <c r="Y66" t="s">
        <v>157</v>
      </c>
      <c r="Z66"/>
      <c r="AA66" t="s">
        <v>170</v>
      </c>
      <c r="AB66" s="26">
        <v>46112</v>
      </c>
      <c r="AC66" s="28" t="s">
        <v>171</v>
      </c>
    </row>
    <row r="67" spans="1:29" ht="45" x14ac:dyDescent="0.25">
      <c r="A67">
        <v>2026</v>
      </c>
      <c r="B67" s="26">
        <v>46082</v>
      </c>
      <c r="C67" s="26">
        <v>46112</v>
      </c>
      <c r="D67" t="s">
        <v>149</v>
      </c>
      <c r="E67" s="27" t="s">
        <v>235</v>
      </c>
      <c r="F67" s="28" t="s">
        <v>202</v>
      </c>
      <c r="G67" t="s">
        <v>166</v>
      </c>
      <c r="H67" s="28" t="s">
        <v>167</v>
      </c>
      <c r="I67" t="s">
        <v>120</v>
      </c>
      <c r="J67" t="str">
        <f>+[3]Tabla_590155!B63</f>
        <v>ACTIMAT S.A. DE C.V.</v>
      </c>
      <c r="K67">
        <f>+[3]Tabla_590155!C63</f>
        <v>0</v>
      </c>
      <c r="L67">
        <f>+[3]Tabla_590155!D63</f>
        <v>0</v>
      </c>
      <c r="M67" t="s">
        <v>155</v>
      </c>
      <c r="N67"/>
      <c r="O67">
        <f>+[3]Tabla_590155!A63</f>
        <v>60</v>
      </c>
      <c r="P67" s="26">
        <v>46118</v>
      </c>
      <c r="Q67" s="26">
        <v>46122</v>
      </c>
      <c r="R67" t="s">
        <v>203</v>
      </c>
      <c r="S67" s="27">
        <v>4926.8999999999996</v>
      </c>
      <c r="T67" s="27">
        <f t="shared" si="0"/>
        <v>4926.8999999999996</v>
      </c>
      <c r="U67"/>
      <c r="V67" s="31" t="s">
        <v>236</v>
      </c>
      <c r="W67"/>
      <c r="X67"/>
      <c r="Y67" t="s">
        <v>157</v>
      </c>
      <c r="Z67"/>
      <c r="AA67" t="s">
        <v>170</v>
      </c>
      <c r="AB67" s="26">
        <v>46112</v>
      </c>
      <c r="AC67" s="28" t="s">
        <v>171</v>
      </c>
    </row>
    <row r="68" spans="1:29" ht="45" x14ac:dyDescent="0.25">
      <c r="A68">
        <v>2026</v>
      </c>
      <c r="B68" s="26">
        <v>46082</v>
      </c>
      <c r="C68" s="26">
        <v>46112</v>
      </c>
      <c r="D68" t="s">
        <v>149</v>
      </c>
      <c r="E68" s="27" t="s">
        <v>237</v>
      </c>
      <c r="F68" s="28" t="s">
        <v>202</v>
      </c>
      <c r="G68" t="s">
        <v>166</v>
      </c>
      <c r="H68" s="28" t="s">
        <v>167</v>
      </c>
      <c r="I68" t="s">
        <v>120</v>
      </c>
      <c r="J68" t="str">
        <f>+[3]Tabla_590155!B64</f>
        <v>OMEX ALIMENTARIA S.A. DE C.V.</v>
      </c>
      <c r="K68">
        <f>+[3]Tabla_590155!C64</f>
        <v>0</v>
      </c>
      <c r="L68">
        <f>+[3]Tabla_590155!D64</f>
        <v>0</v>
      </c>
      <c r="M68" t="s">
        <v>154</v>
      </c>
      <c r="N68"/>
      <c r="O68">
        <f>+[3]Tabla_590155!A64</f>
        <v>61</v>
      </c>
      <c r="P68" s="26">
        <v>46132</v>
      </c>
      <c r="Q68" s="26">
        <v>46136</v>
      </c>
      <c r="R68" t="s">
        <v>203</v>
      </c>
      <c r="S68" s="27">
        <v>4926.8999999999996</v>
      </c>
      <c r="T68" s="27">
        <f t="shared" si="0"/>
        <v>4926.8999999999996</v>
      </c>
      <c r="U68"/>
      <c r="V68" s="31" t="s">
        <v>238</v>
      </c>
      <c r="W68"/>
      <c r="X68"/>
      <c r="Y68" t="s">
        <v>157</v>
      </c>
      <c r="Z68"/>
      <c r="AA68" t="s">
        <v>170</v>
      </c>
      <c r="AB68" s="26">
        <v>46112</v>
      </c>
      <c r="AC68" s="28" t="s">
        <v>171</v>
      </c>
    </row>
    <row r="69" spans="1:29" ht="45" x14ac:dyDescent="0.25">
      <c r="A69">
        <v>2026</v>
      </c>
      <c r="B69" s="26">
        <v>46082</v>
      </c>
      <c r="C69" s="26">
        <v>46112</v>
      </c>
      <c r="D69" t="s">
        <v>149</v>
      </c>
      <c r="E69" s="27" t="s">
        <v>239</v>
      </c>
      <c r="F69" s="28" t="s">
        <v>202</v>
      </c>
      <c r="G69" t="s">
        <v>166</v>
      </c>
      <c r="H69" s="28" t="s">
        <v>167</v>
      </c>
      <c r="I69" t="s">
        <v>120</v>
      </c>
      <c r="J69" t="str">
        <f>+[3]Tabla_590155!B65</f>
        <v>DISTRIBUIDORA LIVERPOOL S.A. DE C.V.</v>
      </c>
      <c r="K69">
        <f>+[3]Tabla_590155!C65</f>
        <v>0</v>
      </c>
      <c r="L69">
        <f>+[3]Tabla_590155!D65</f>
        <v>0</v>
      </c>
      <c r="M69" t="s">
        <v>155</v>
      </c>
      <c r="N69"/>
      <c r="O69">
        <f>+[3]Tabla_590155!A65</f>
        <v>62</v>
      </c>
      <c r="P69" s="26">
        <v>46139</v>
      </c>
      <c r="Q69" s="26">
        <v>46143</v>
      </c>
      <c r="R69" t="s">
        <v>203</v>
      </c>
      <c r="S69" s="27">
        <v>4926.8999999999996</v>
      </c>
      <c r="T69" s="27">
        <f t="shared" si="0"/>
        <v>4926.8999999999996</v>
      </c>
      <c r="U69"/>
      <c r="V69" s="31" t="s">
        <v>240</v>
      </c>
      <c r="W69"/>
      <c r="X69"/>
      <c r="Y69" t="s">
        <v>157</v>
      </c>
      <c r="Z69"/>
      <c r="AA69" t="s">
        <v>170</v>
      </c>
      <c r="AB69" s="26">
        <v>46112</v>
      </c>
      <c r="AC69" s="28" t="s">
        <v>171</v>
      </c>
    </row>
    <row r="70" spans="1:29" ht="45" x14ac:dyDescent="0.25">
      <c r="A70">
        <v>2026</v>
      </c>
      <c r="B70" s="26">
        <v>46082</v>
      </c>
      <c r="C70" s="26">
        <v>46112</v>
      </c>
      <c r="D70" t="s">
        <v>149</v>
      </c>
      <c r="E70" s="27" t="s">
        <v>241</v>
      </c>
      <c r="F70" s="28" t="s">
        <v>202</v>
      </c>
      <c r="G70" t="s">
        <v>166</v>
      </c>
      <c r="H70" s="28" t="s">
        <v>167</v>
      </c>
      <c r="I70" t="s">
        <v>120</v>
      </c>
      <c r="J70" t="str">
        <f>+[3]Tabla_590155!B66</f>
        <v>GRUAS Y MANIOBRAS MONTEMAYOR S. DE R.L. DE C.V.</v>
      </c>
      <c r="K70">
        <f>+[3]Tabla_590155!C66</f>
        <v>0</v>
      </c>
      <c r="L70">
        <f>+[3]Tabla_590155!D66</f>
        <v>0</v>
      </c>
      <c r="M70" t="s">
        <v>155</v>
      </c>
      <c r="N70"/>
      <c r="O70">
        <f>+[3]Tabla_590155!A66</f>
        <v>63</v>
      </c>
      <c r="P70" s="26">
        <v>46109</v>
      </c>
      <c r="Q70" s="26">
        <v>46109</v>
      </c>
      <c r="R70" t="s">
        <v>203</v>
      </c>
      <c r="S70" s="27">
        <v>164.23</v>
      </c>
      <c r="T70" s="27">
        <f t="shared" si="0"/>
        <v>164.23</v>
      </c>
      <c r="U70"/>
      <c r="V70" s="31" t="s">
        <v>242</v>
      </c>
      <c r="W70"/>
      <c r="X70"/>
      <c r="Y70" t="s">
        <v>157</v>
      </c>
      <c r="Z70"/>
      <c r="AA70" t="s">
        <v>170</v>
      </c>
      <c r="AB70" s="26">
        <v>46112</v>
      </c>
      <c r="AC70" s="28" t="s">
        <v>171</v>
      </c>
    </row>
    <row r="71" spans="1:29" ht="45" x14ac:dyDescent="0.25">
      <c r="A71">
        <v>2026</v>
      </c>
      <c r="B71" s="26">
        <v>46082</v>
      </c>
      <c r="C71" s="26">
        <v>46112</v>
      </c>
      <c r="D71" t="s">
        <v>149</v>
      </c>
      <c r="E71" s="27" t="s">
        <v>243</v>
      </c>
      <c r="F71" s="28" t="s">
        <v>202</v>
      </c>
      <c r="G71" t="s">
        <v>166</v>
      </c>
      <c r="H71" s="28" t="s">
        <v>167</v>
      </c>
      <c r="I71" t="s">
        <v>120</v>
      </c>
      <c r="J71" t="str">
        <f>+[3]Tabla_590155!B67</f>
        <v>ELT S.A. DE C.V.</v>
      </c>
      <c r="K71">
        <f>+[3]Tabla_590155!C67</f>
        <v>0</v>
      </c>
      <c r="L71">
        <f>+[3]Tabla_590155!D67</f>
        <v>0</v>
      </c>
      <c r="M71" t="s">
        <v>155</v>
      </c>
      <c r="N71"/>
      <c r="O71">
        <f>+[3]Tabla_590155!A67</f>
        <v>64</v>
      </c>
      <c r="P71" s="26">
        <v>46110</v>
      </c>
      <c r="Q71" s="26">
        <v>46110</v>
      </c>
      <c r="R71" t="s">
        <v>203</v>
      </c>
      <c r="S71" s="27">
        <v>164.23</v>
      </c>
      <c r="T71" s="27">
        <f t="shared" si="0"/>
        <v>164.23</v>
      </c>
      <c r="U71"/>
      <c r="V71" s="31" t="s">
        <v>244</v>
      </c>
      <c r="W71"/>
      <c r="X71"/>
      <c r="Y71" t="s">
        <v>157</v>
      </c>
      <c r="Z71"/>
      <c r="AA71" t="s">
        <v>170</v>
      </c>
      <c r="AB71" s="26">
        <v>46112</v>
      </c>
      <c r="AC71" s="28" t="s">
        <v>171</v>
      </c>
    </row>
    <row r="72" spans="1:29" ht="75" x14ac:dyDescent="0.25">
      <c r="A72">
        <v>2026</v>
      </c>
      <c r="B72" s="26">
        <v>46082</v>
      </c>
      <c r="C72" s="26">
        <v>46112</v>
      </c>
      <c r="D72" t="s">
        <v>149</v>
      </c>
      <c r="E72" s="27" t="s">
        <v>245</v>
      </c>
      <c r="F72" s="28" t="s">
        <v>202</v>
      </c>
      <c r="G72" t="s">
        <v>166</v>
      </c>
      <c r="H72" s="28" t="s">
        <v>167</v>
      </c>
      <c r="I72" t="s">
        <v>120</v>
      </c>
      <c r="J72"/>
      <c r="K72"/>
      <c r="L72"/>
      <c r="M72"/>
      <c r="N72" t="str">
        <f>+[3]Tabla_590155!B68</f>
        <v>SISTEMAS DE ALMACENAJE DASA S.A. DE C.V.</v>
      </c>
      <c r="O72">
        <f>+[3]Tabla_590155!A68</f>
        <v>65</v>
      </c>
      <c r="P72" s="26">
        <v>46107</v>
      </c>
      <c r="Q72" s="26">
        <v>46128</v>
      </c>
      <c r="R72" t="s">
        <v>203</v>
      </c>
      <c r="S72" s="27">
        <v>7554.58</v>
      </c>
      <c r="T72" s="27">
        <f t="shared" si="0"/>
        <v>7554.58</v>
      </c>
      <c r="U72"/>
      <c r="V72" s="31" t="s">
        <v>246</v>
      </c>
      <c r="W72"/>
      <c r="X72"/>
      <c r="Y72" t="s">
        <v>157</v>
      </c>
      <c r="Z72"/>
      <c r="AA72" t="s">
        <v>170</v>
      </c>
      <c r="AB72" s="26">
        <v>46112</v>
      </c>
      <c r="AC72" s="28" t="s">
        <v>222</v>
      </c>
    </row>
    <row r="73" spans="1:29" ht="45" x14ac:dyDescent="0.25">
      <c r="A73">
        <v>2026</v>
      </c>
      <c r="B73" s="26">
        <v>46082</v>
      </c>
      <c r="C73" s="26">
        <v>46112</v>
      </c>
      <c r="D73" t="s">
        <v>149</v>
      </c>
      <c r="E73" s="27" t="s">
        <v>247</v>
      </c>
      <c r="F73" s="28" t="s">
        <v>202</v>
      </c>
      <c r="G73" t="s">
        <v>166</v>
      </c>
      <c r="H73" s="28" t="s">
        <v>167</v>
      </c>
      <c r="I73" t="s">
        <v>120</v>
      </c>
      <c r="J73">
        <f>+[3]Tabla_590155!B69</f>
        <v>0</v>
      </c>
      <c r="K73">
        <f>+[3]Tabla_590155!C69</f>
        <v>0</v>
      </c>
      <c r="L73">
        <f>+[3]Tabla_590155!D69</f>
        <v>0</v>
      </c>
      <c r="M73" t="s">
        <v>154</v>
      </c>
      <c r="N73"/>
      <c r="O73">
        <f>+[3]Tabla_590155!A69</f>
        <v>0</v>
      </c>
      <c r="P73" s="26">
        <v>46113</v>
      </c>
      <c r="Q73" s="26">
        <v>46113</v>
      </c>
      <c r="R73" t="s">
        <v>203</v>
      </c>
      <c r="S73" s="27">
        <v>164.23</v>
      </c>
      <c r="T73" s="27">
        <f t="shared" si="0"/>
        <v>164.23</v>
      </c>
      <c r="U73"/>
      <c r="V73" s="31" t="s">
        <v>248</v>
      </c>
      <c r="W73"/>
      <c r="X73"/>
      <c r="Y73" t="s">
        <v>157</v>
      </c>
      <c r="Z73"/>
      <c r="AA73" t="s">
        <v>170</v>
      </c>
      <c r="AB73" s="26">
        <v>46112</v>
      </c>
      <c r="AC73" s="28" t="s">
        <v>171</v>
      </c>
    </row>
    <row r="74" spans="1:29" ht="75" x14ac:dyDescent="0.25">
      <c r="A74">
        <v>2026</v>
      </c>
      <c r="B74" s="26">
        <v>46082</v>
      </c>
      <c r="C74" s="26">
        <v>46112</v>
      </c>
      <c r="D74" t="s">
        <v>149</v>
      </c>
      <c r="E74" s="27" t="s">
        <v>249</v>
      </c>
      <c r="F74" s="28" t="s">
        <v>250</v>
      </c>
      <c r="G74" t="s">
        <v>166</v>
      </c>
      <c r="H74" s="28" t="s">
        <v>167</v>
      </c>
      <c r="I74" t="s">
        <v>120</v>
      </c>
      <c r="J74"/>
      <c r="K74"/>
      <c r="L74"/>
      <c r="M74"/>
      <c r="N74">
        <f>+[3]Tabla_590155!B70</f>
        <v>0</v>
      </c>
      <c r="O74">
        <f>+[3]Tabla_590155!A70</f>
        <v>0</v>
      </c>
      <c r="P74" s="26">
        <v>46078</v>
      </c>
      <c r="Q74" s="26">
        <v>46167</v>
      </c>
      <c r="R74" t="s">
        <v>251</v>
      </c>
      <c r="S74" s="27">
        <v>3871.23</v>
      </c>
      <c r="T74" s="27">
        <f t="shared" si="0"/>
        <v>3871.23</v>
      </c>
      <c r="U74"/>
      <c r="V74" s="31" t="s">
        <v>252</v>
      </c>
      <c r="W74"/>
      <c r="X74"/>
      <c r="Y74" t="s">
        <v>157</v>
      </c>
      <c r="Z74"/>
      <c r="AA74" t="s">
        <v>170</v>
      </c>
      <c r="AB74" s="26">
        <v>46112</v>
      </c>
      <c r="AC74" s="28" t="s">
        <v>222</v>
      </c>
    </row>
    <row r="75" spans="1:29" ht="75" x14ac:dyDescent="0.25">
      <c r="A75">
        <v>2026</v>
      </c>
      <c r="B75" s="26">
        <v>46082</v>
      </c>
      <c r="C75" s="26">
        <v>46112</v>
      </c>
      <c r="D75" t="s">
        <v>149</v>
      </c>
      <c r="E75" s="27" t="s">
        <v>253</v>
      </c>
      <c r="F75" s="28" t="s">
        <v>250</v>
      </c>
      <c r="G75" t="s">
        <v>166</v>
      </c>
      <c r="H75" s="28" t="s">
        <v>167</v>
      </c>
      <c r="I75" t="s">
        <v>120</v>
      </c>
      <c r="J75"/>
      <c r="K75"/>
      <c r="L75"/>
      <c r="M75"/>
      <c r="N75">
        <f>+[3]Tabla_590155!B71</f>
        <v>0</v>
      </c>
      <c r="O75">
        <f>+[3]Tabla_590155!A71</f>
        <v>0</v>
      </c>
      <c r="P75" s="26">
        <v>46083</v>
      </c>
      <c r="Q75" s="26">
        <v>46172</v>
      </c>
      <c r="R75" t="s">
        <v>251</v>
      </c>
      <c r="S75" s="27">
        <v>8798.4</v>
      </c>
      <c r="T75" s="27">
        <f t="shared" si="0"/>
        <v>8798.4</v>
      </c>
      <c r="U75"/>
      <c r="V75" s="31" t="s">
        <v>254</v>
      </c>
      <c r="W75"/>
      <c r="X75"/>
      <c r="Y75" t="s">
        <v>157</v>
      </c>
      <c r="Z75"/>
      <c r="AA75" t="s">
        <v>170</v>
      </c>
      <c r="AB75" s="26">
        <v>46112</v>
      </c>
      <c r="AC75" s="28" t="s">
        <v>222</v>
      </c>
    </row>
    <row r="76" spans="1:29" ht="75" x14ac:dyDescent="0.25">
      <c r="A76">
        <v>2026</v>
      </c>
      <c r="B76" s="26">
        <v>46082</v>
      </c>
      <c r="C76" s="26">
        <v>46112</v>
      </c>
      <c r="D76" t="s">
        <v>149</v>
      </c>
      <c r="E76" s="27" t="s">
        <v>255</v>
      </c>
      <c r="F76" s="28" t="s">
        <v>250</v>
      </c>
      <c r="G76" t="s">
        <v>166</v>
      </c>
      <c r="H76" s="28" t="s">
        <v>167</v>
      </c>
      <c r="I76" t="s">
        <v>120</v>
      </c>
      <c r="J76"/>
      <c r="K76"/>
      <c r="L76"/>
      <c r="M76"/>
      <c r="N76">
        <f>+[3]Tabla_590155!B72</f>
        <v>0</v>
      </c>
      <c r="O76">
        <f>+[3]Tabla_590155!A72</f>
        <v>0</v>
      </c>
      <c r="P76" s="26">
        <v>46049</v>
      </c>
      <c r="Q76" s="26">
        <v>46169</v>
      </c>
      <c r="R76" t="s">
        <v>251</v>
      </c>
      <c r="S76" s="27">
        <v>8798.4</v>
      </c>
      <c r="T76" s="27">
        <f t="shared" si="0"/>
        <v>8798.4</v>
      </c>
      <c r="U76"/>
      <c r="V76" s="31" t="s">
        <v>256</v>
      </c>
      <c r="W76"/>
      <c r="X76"/>
      <c r="Y76" t="s">
        <v>157</v>
      </c>
      <c r="Z76"/>
      <c r="AA76" t="s">
        <v>170</v>
      </c>
      <c r="AB76" s="26">
        <v>46112</v>
      </c>
      <c r="AC76" s="28" t="s">
        <v>222</v>
      </c>
    </row>
    <row r="77" spans="1:29" ht="75" x14ac:dyDescent="0.25">
      <c r="A77">
        <v>2026</v>
      </c>
      <c r="B77" s="26">
        <v>46082</v>
      </c>
      <c r="C77" s="26">
        <v>46112</v>
      </c>
      <c r="D77" t="s">
        <v>149</v>
      </c>
      <c r="E77" s="27" t="s">
        <v>201</v>
      </c>
      <c r="F77" s="28" t="s">
        <v>250</v>
      </c>
      <c r="G77" t="s">
        <v>166</v>
      </c>
      <c r="H77" s="28" t="s">
        <v>167</v>
      </c>
      <c r="I77" t="s">
        <v>120</v>
      </c>
      <c r="J77"/>
      <c r="K77"/>
      <c r="L77"/>
      <c r="M77"/>
      <c r="N77">
        <f>+[3]Tabla_590155!B73</f>
        <v>0</v>
      </c>
      <c r="O77">
        <f>+[3]Tabla_590155!A73</f>
        <v>0</v>
      </c>
      <c r="P77" s="26">
        <v>46084</v>
      </c>
      <c r="Q77" s="26">
        <v>46173</v>
      </c>
      <c r="R77" t="s">
        <v>251</v>
      </c>
      <c r="S77" s="27">
        <v>7038.72</v>
      </c>
      <c r="T77" s="27">
        <f t="shared" si="0"/>
        <v>7038.72</v>
      </c>
      <c r="U77"/>
      <c r="V77" s="31" t="s">
        <v>257</v>
      </c>
      <c r="W77"/>
      <c r="X77"/>
      <c r="Y77" t="s">
        <v>157</v>
      </c>
      <c r="Z77"/>
      <c r="AA77" t="s">
        <v>170</v>
      </c>
      <c r="AB77" s="26">
        <v>46112</v>
      </c>
      <c r="AC77" s="28" t="s">
        <v>222</v>
      </c>
    </row>
    <row r="78" spans="1:29" ht="75" x14ac:dyDescent="0.25">
      <c r="A78">
        <v>2026</v>
      </c>
      <c r="B78" s="26">
        <v>46082</v>
      </c>
      <c r="C78" s="26">
        <v>46112</v>
      </c>
      <c r="D78" t="s">
        <v>149</v>
      </c>
      <c r="E78" s="27" t="s">
        <v>206</v>
      </c>
      <c r="F78" s="28" t="s">
        <v>250</v>
      </c>
      <c r="G78" t="s">
        <v>166</v>
      </c>
      <c r="H78" s="28" t="s">
        <v>167</v>
      </c>
      <c r="I78" t="s">
        <v>120</v>
      </c>
      <c r="J78"/>
      <c r="K78"/>
      <c r="L78"/>
      <c r="M78"/>
      <c r="N78">
        <f>+[3]Tabla_590155!B74</f>
        <v>0</v>
      </c>
      <c r="O78">
        <f>+[3]Tabla_590155!A74</f>
        <v>0</v>
      </c>
      <c r="P78" s="26">
        <v>46087</v>
      </c>
      <c r="Q78" s="26">
        <v>46094</v>
      </c>
      <c r="R78" t="s">
        <v>251</v>
      </c>
      <c r="S78" s="27">
        <v>586.54999999999995</v>
      </c>
      <c r="T78" s="27">
        <f t="shared" si="0"/>
        <v>586.54999999999995</v>
      </c>
      <c r="U78"/>
      <c r="V78" s="31" t="s">
        <v>258</v>
      </c>
      <c r="W78"/>
      <c r="X78"/>
      <c r="Y78" t="s">
        <v>157</v>
      </c>
      <c r="Z78"/>
      <c r="AA78" t="s">
        <v>170</v>
      </c>
      <c r="AB78" s="26">
        <v>46112</v>
      </c>
      <c r="AC78" s="28" t="s">
        <v>222</v>
      </c>
    </row>
    <row r="79" spans="1:29" ht="45" x14ac:dyDescent="0.25">
      <c r="A79">
        <v>2026</v>
      </c>
      <c r="B79" s="26">
        <v>46082</v>
      </c>
      <c r="C79" s="26">
        <v>46112</v>
      </c>
      <c r="D79" t="s">
        <v>149</v>
      </c>
      <c r="E79" s="27" t="s">
        <v>208</v>
      </c>
      <c r="F79" s="28" t="s">
        <v>250</v>
      </c>
      <c r="G79" t="s">
        <v>166</v>
      </c>
      <c r="H79" s="28" t="s">
        <v>167</v>
      </c>
      <c r="I79" t="s">
        <v>120</v>
      </c>
      <c r="J79">
        <f>+[3]Tabla_590155!B75</f>
        <v>0</v>
      </c>
      <c r="K79">
        <f>+[3]Tabla_590155!C75</f>
        <v>0</v>
      </c>
      <c r="L79">
        <f>+[3]Tabla_590155!D75</f>
        <v>0</v>
      </c>
      <c r="M79" t="s">
        <v>154</v>
      </c>
      <c r="N79"/>
      <c r="O79">
        <f>+[3]Tabla_590155!A75</f>
        <v>0</v>
      </c>
      <c r="P79" s="26">
        <v>46091</v>
      </c>
      <c r="Q79" s="26">
        <v>46180</v>
      </c>
      <c r="R79" t="s">
        <v>251</v>
      </c>
      <c r="S79" s="27">
        <v>3871.23</v>
      </c>
      <c r="T79" s="27">
        <f t="shared" si="0"/>
        <v>3871.23</v>
      </c>
      <c r="U79"/>
      <c r="V79" s="31" t="s">
        <v>259</v>
      </c>
      <c r="W79"/>
      <c r="X79"/>
      <c r="Y79" t="s">
        <v>157</v>
      </c>
      <c r="Z79"/>
      <c r="AA79" t="s">
        <v>170</v>
      </c>
      <c r="AB79" s="26">
        <v>46112</v>
      </c>
      <c r="AC79" s="28" t="s">
        <v>171</v>
      </c>
    </row>
    <row r="80" spans="1:29" ht="75" x14ac:dyDescent="0.25">
      <c r="A80">
        <v>2026</v>
      </c>
      <c r="B80" s="26">
        <v>46082</v>
      </c>
      <c r="C80" s="26">
        <v>46112</v>
      </c>
      <c r="D80" t="s">
        <v>149</v>
      </c>
      <c r="E80" s="27" t="s">
        <v>210</v>
      </c>
      <c r="F80" s="28" t="s">
        <v>250</v>
      </c>
      <c r="G80" t="s">
        <v>166</v>
      </c>
      <c r="H80" s="28" t="s">
        <v>167</v>
      </c>
      <c r="I80" t="s">
        <v>120</v>
      </c>
      <c r="J80"/>
      <c r="K80"/>
      <c r="L80"/>
      <c r="M80"/>
      <c r="N80">
        <f>+[3]Tabla_590155!B76</f>
        <v>0</v>
      </c>
      <c r="O80">
        <f>+[3]Tabla_590155!A76</f>
        <v>0</v>
      </c>
      <c r="P80" s="26">
        <v>46093</v>
      </c>
      <c r="Q80" s="26">
        <v>46182</v>
      </c>
      <c r="R80" t="s">
        <v>251</v>
      </c>
      <c r="S80" s="27">
        <v>5279.04</v>
      </c>
      <c r="T80" s="27">
        <f t="shared" si="0"/>
        <v>5279.04</v>
      </c>
      <c r="U80"/>
      <c r="V80" s="31" t="s">
        <v>260</v>
      </c>
      <c r="W80"/>
      <c r="X80"/>
      <c r="Y80" t="s">
        <v>157</v>
      </c>
      <c r="Z80"/>
      <c r="AA80" t="s">
        <v>170</v>
      </c>
      <c r="AB80" s="26">
        <v>46112</v>
      </c>
      <c r="AC80" s="28" t="s">
        <v>222</v>
      </c>
    </row>
    <row r="81" spans="1:29" ht="75" x14ac:dyDescent="0.25">
      <c r="A81">
        <v>2026</v>
      </c>
      <c r="B81" s="26">
        <v>46082</v>
      </c>
      <c r="C81" s="26">
        <v>46112</v>
      </c>
      <c r="D81" t="s">
        <v>149</v>
      </c>
      <c r="E81" s="27" t="s">
        <v>212</v>
      </c>
      <c r="F81" s="28" t="s">
        <v>250</v>
      </c>
      <c r="G81" t="s">
        <v>166</v>
      </c>
      <c r="H81" s="28" t="s">
        <v>167</v>
      </c>
      <c r="I81" t="s">
        <v>120</v>
      </c>
      <c r="J81"/>
      <c r="K81"/>
      <c r="L81"/>
      <c r="M81"/>
      <c r="N81">
        <f>+[3]Tabla_590155!B77</f>
        <v>0</v>
      </c>
      <c r="O81">
        <f>+[3]Tabla_590155!A77</f>
        <v>0</v>
      </c>
      <c r="P81" s="26">
        <v>46093</v>
      </c>
      <c r="Q81" s="26">
        <v>46182</v>
      </c>
      <c r="R81" t="s">
        <v>251</v>
      </c>
      <c r="S81" s="27">
        <v>4399.2</v>
      </c>
      <c r="T81" s="27">
        <f t="shared" si="0"/>
        <v>4399.2</v>
      </c>
      <c r="U81"/>
      <c r="V81" s="31" t="s">
        <v>261</v>
      </c>
      <c r="W81"/>
      <c r="X81"/>
      <c r="Y81" t="s">
        <v>157</v>
      </c>
      <c r="Z81"/>
      <c r="AA81" t="s">
        <v>170</v>
      </c>
      <c r="AB81" s="26">
        <v>46112</v>
      </c>
      <c r="AC81" s="28" t="s">
        <v>222</v>
      </c>
    </row>
    <row r="82" spans="1:29" ht="75" x14ac:dyDescent="0.25">
      <c r="A82">
        <v>2026</v>
      </c>
      <c r="B82" s="26">
        <v>46082</v>
      </c>
      <c r="C82" s="26">
        <v>46112</v>
      </c>
      <c r="D82" t="s">
        <v>149</v>
      </c>
      <c r="E82" s="27" t="s">
        <v>214</v>
      </c>
      <c r="F82" s="28" t="s">
        <v>250</v>
      </c>
      <c r="G82" t="s">
        <v>166</v>
      </c>
      <c r="H82" s="28" t="s">
        <v>167</v>
      </c>
      <c r="I82" t="s">
        <v>120</v>
      </c>
      <c r="J82"/>
      <c r="K82"/>
      <c r="L82"/>
      <c r="M82"/>
      <c r="N82">
        <f>+[3]Tabla_590155!B78</f>
        <v>0</v>
      </c>
      <c r="O82">
        <f>+[3]Tabla_590155!A78</f>
        <v>0</v>
      </c>
      <c r="P82" s="26">
        <v>46092</v>
      </c>
      <c r="Q82" s="26">
        <v>46121</v>
      </c>
      <c r="R82" t="s">
        <v>251</v>
      </c>
      <c r="S82" s="27">
        <v>1290.4100000000001</v>
      </c>
      <c r="T82" s="27">
        <f t="shared" si="0"/>
        <v>1290.4100000000001</v>
      </c>
      <c r="U82"/>
      <c r="V82" s="31" t="s">
        <v>262</v>
      </c>
      <c r="W82"/>
      <c r="X82"/>
      <c r="Y82" t="s">
        <v>157</v>
      </c>
      <c r="Z82"/>
      <c r="AA82" t="s">
        <v>170</v>
      </c>
      <c r="AB82" s="26">
        <v>46112</v>
      </c>
      <c r="AC82" s="28" t="s">
        <v>222</v>
      </c>
    </row>
    <row r="83" spans="1:29" ht="75" x14ac:dyDescent="0.25">
      <c r="A83">
        <v>2026</v>
      </c>
      <c r="B83" s="26">
        <v>46082</v>
      </c>
      <c r="C83" s="26">
        <v>46112</v>
      </c>
      <c r="D83" t="s">
        <v>149</v>
      </c>
      <c r="E83" s="27" t="s">
        <v>216</v>
      </c>
      <c r="F83" s="28" t="s">
        <v>250</v>
      </c>
      <c r="G83" t="s">
        <v>166</v>
      </c>
      <c r="H83" s="28" t="s">
        <v>167</v>
      </c>
      <c r="I83" t="s">
        <v>120</v>
      </c>
      <c r="J83"/>
      <c r="K83"/>
      <c r="L83"/>
      <c r="M83"/>
      <c r="N83">
        <f>+[3]Tabla_590155!B79</f>
        <v>0</v>
      </c>
      <c r="O83">
        <f>+[3]Tabla_590155!A79</f>
        <v>0</v>
      </c>
      <c r="P83" s="26">
        <v>46093</v>
      </c>
      <c r="Q83" s="26">
        <v>46182</v>
      </c>
      <c r="R83" t="s">
        <v>251</v>
      </c>
      <c r="S83" s="27">
        <v>4399.2</v>
      </c>
      <c r="T83" s="27">
        <f t="shared" si="0"/>
        <v>4399.2</v>
      </c>
      <c r="U83"/>
      <c r="V83" s="31" t="s">
        <v>263</v>
      </c>
      <c r="W83"/>
      <c r="X83"/>
      <c r="Y83" t="s">
        <v>157</v>
      </c>
      <c r="Z83"/>
      <c r="AA83" t="s">
        <v>170</v>
      </c>
      <c r="AB83" s="26">
        <v>46112</v>
      </c>
      <c r="AC83" s="28" t="s">
        <v>222</v>
      </c>
    </row>
    <row r="84" spans="1:29" ht="75" x14ac:dyDescent="0.25">
      <c r="A84">
        <v>2026</v>
      </c>
      <c r="B84" s="26">
        <v>46082</v>
      </c>
      <c r="C84" s="26">
        <v>46112</v>
      </c>
      <c r="D84" t="s">
        <v>149</v>
      </c>
      <c r="E84" s="27" t="s">
        <v>218</v>
      </c>
      <c r="F84" s="28" t="s">
        <v>250</v>
      </c>
      <c r="G84" t="s">
        <v>166</v>
      </c>
      <c r="H84" s="28" t="s">
        <v>167</v>
      </c>
      <c r="I84" t="s">
        <v>120</v>
      </c>
      <c r="J84"/>
      <c r="K84"/>
      <c r="L84"/>
      <c r="M84"/>
      <c r="N84">
        <f>+[3]Tabla_590155!B80</f>
        <v>0</v>
      </c>
      <c r="O84">
        <f>+[3]Tabla_590155!A80</f>
        <v>0</v>
      </c>
      <c r="P84" s="26">
        <v>46094</v>
      </c>
      <c r="Q84" s="26">
        <v>46183</v>
      </c>
      <c r="R84" t="s">
        <v>251</v>
      </c>
      <c r="S84" s="27">
        <v>7918.56</v>
      </c>
      <c r="T84" s="27">
        <f t="shared" si="0"/>
        <v>7918.56</v>
      </c>
      <c r="U84"/>
      <c r="V84" s="31" t="s">
        <v>264</v>
      </c>
      <c r="W84"/>
      <c r="X84"/>
      <c r="Y84" t="s">
        <v>157</v>
      </c>
      <c r="Z84"/>
      <c r="AA84" t="s">
        <v>170</v>
      </c>
      <c r="AB84" s="26">
        <v>46112</v>
      </c>
      <c r="AC84" s="28" t="s">
        <v>222</v>
      </c>
    </row>
    <row r="85" spans="1:29" ht="75" x14ac:dyDescent="0.25">
      <c r="A85">
        <v>2026</v>
      </c>
      <c r="B85" s="26">
        <v>46082</v>
      </c>
      <c r="C85" s="26">
        <v>46112</v>
      </c>
      <c r="D85" t="s">
        <v>149</v>
      </c>
      <c r="E85" s="27" t="s">
        <v>220</v>
      </c>
      <c r="F85" s="28" t="s">
        <v>250</v>
      </c>
      <c r="G85" t="s">
        <v>166</v>
      </c>
      <c r="H85" s="28" t="s">
        <v>167</v>
      </c>
      <c r="I85" t="s">
        <v>120</v>
      </c>
      <c r="J85"/>
      <c r="K85"/>
      <c r="L85"/>
      <c r="M85"/>
      <c r="N85">
        <f>+[3]Tabla_590155!B81</f>
        <v>0</v>
      </c>
      <c r="O85">
        <f>+[3]Tabla_590155!A81</f>
        <v>0</v>
      </c>
      <c r="P85" s="26">
        <v>46094</v>
      </c>
      <c r="Q85" s="26">
        <v>46100</v>
      </c>
      <c r="R85" t="s">
        <v>251</v>
      </c>
      <c r="S85" s="27">
        <v>586.54999999999995</v>
      </c>
      <c r="T85" s="27">
        <f t="shared" si="0"/>
        <v>586.54999999999995</v>
      </c>
      <c r="U85"/>
      <c r="V85" s="31" t="s">
        <v>265</v>
      </c>
      <c r="W85"/>
      <c r="X85"/>
      <c r="Y85" t="s">
        <v>157</v>
      </c>
      <c r="Z85"/>
      <c r="AA85" t="s">
        <v>170</v>
      </c>
      <c r="AB85" s="26">
        <v>46112</v>
      </c>
      <c r="AC85" s="28" t="s">
        <v>222</v>
      </c>
    </row>
    <row r="86" spans="1:29" ht="75" x14ac:dyDescent="0.25">
      <c r="A86">
        <v>2026</v>
      </c>
      <c r="B86" s="26">
        <v>46082</v>
      </c>
      <c r="C86" s="26">
        <v>46112</v>
      </c>
      <c r="D86" t="s">
        <v>149</v>
      </c>
      <c r="E86" s="27" t="s">
        <v>225</v>
      </c>
      <c r="F86" s="28" t="s">
        <v>250</v>
      </c>
      <c r="G86" t="s">
        <v>166</v>
      </c>
      <c r="H86" s="28" t="s">
        <v>167</v>
      </c>
      <c r="I86" t="s">
        <v>120</v>
      </c>
      <c r="J86"/>
      <c r="K86"/>
      <c r="L86"/>
      <c r="M86"/>
      <c r="N86">
        <f>+[3]Tabla_590155!B82</f>
        <v>0</v>
      </c>
      <c r="O86">
        <f>+[3]Tabla_590155!A82</f>
        <v>0</v>
      </c>
      <c r="P86" s="26">
        <v>46108</v>
      </c>
      <c r="Q86" s="26">
        <v>46114</v>
      </c>
      <c r="R86" t="s">
        <v>251</v>
      </c>
      <c r="S86" s="27">
        <v>586.54999999999995</v>
      </c>
      <c r="T86" s="27">
        <f t="shared" si="0"/>
        <v>586.54999999999995</v>
      </c>
      <c r="U86"/>
      <c r="V86" s="31" t="s">
        <v>266</v>
      </c>
      <c r="W86"/>
      <c r="X86"/>
      <c r="Y86" t="s">
        <v>157</v>
      </c>
      <c r="Z86"/>
      <c r="AA86" t="s">
        <v>170</v>
      </c>
      <c r="AB86" s="26">
        <v>46112</v>
      </c>
      <c r="AC86" s="28" t="s">
        <v>222</v>
      </c>
    </row>
    <row r="87" spans="1:29" ht="75" x14ac:dyDescent="0.25">
      <c r="A87">
        <v>2026</v>
      </c>
      <c r="B87" s="26">
        <v>46082</v>
      </c>
      <c r="C87" s="26">
        <v>46112</v>
      </c>
      <c r="D87" t="s">
        <v>149</v>
      </c>
      <c r="E87" s="27" t="s">
        <v>227</v>
      </c>
      <c r="F87" s="28" t="s">
        <v>250</v>
      </c>
      <c r="G87" t="s">
        <v>166</v>
      </c>
      <c r="H87" s="28" t="s">
        <v>167</v>
      </c>
      <c r="I87" t="s">
        <v>120</v>
      </c>
      <c r="J87"/>
      <c r="K87"/>
      <c r="L87"/>
      <c r="M87"/>
      <c r="N87">
        <f>+[3]Tabla_590155!B83</f>
        <v>0</v>
      </c>
      <c r="O87">
        <f>+[3]Tabla_590155!A83</f>
        <v>0</v>
      </c>
      <c r="P87" s="26">
        <v>46108</v>
      </c>
      <c r="Q87" s="26">
        <v>46144</v>
      </c>
      <c r="R87" t="s">
        <v>251</v>
      </c>
      <c r="S87" s="27">
        <v>586.54999999999995</v>
      </c>
      <c r="T87" s="27">
        <f t="shared" si="0"/>
        <v>586.54999999999995</v>
      </c>
      <c r="U87"/>
      <c r="V87" s="31" t="s">
        <v>267</v>
      </c>
      <c r="W87"/>
      <c r="X87"/>
      <c r="Y87" t="s">
        <v>157</v>
      </c>
      <c r="Z87"/>
      <c r="AA87" t="s">
        <v>170</v>
      </c>
      <c r="AB87" s="26">
        <v>46112</v>
      </c>
      <c r="AC87" s="28" t="s">
        <v>222</v>
      </c>
    </row>
  </sheetData>
  <mergeCells count="7">
    <mergeCell ref="A6:AC6"/>
    <mergeCell ref="A2:C2"/>
    <mergeCell ref="D2:F2"/>
    <mergeCell ref="G2:I2"/>
    <mergeCell ref="A3:C3"/>
    <mergeCell ref="D3:F3"/>
    <mergeCell ref="G3:I3"/>
  </mergeCells>
  <dataValidations count="4">
    <dataValidation type="list" allowBlank="1" showErrorMessage="1" sqref="M88:M170 M23:M25 M27:M51" xr:uid="{00000000-0002-0000-0000-000000000000}">
      <formula1>Hidden_312</formula1>
    </dataValidation>
    <dataValidation type="list" allowBlank="1" showErrorMessage="1" sqref="D8:D51 D88:D170" xr:uid="{00000000-0002-0000-0000-000002000000}">
      <formula1>Hidden_13</formula1>
    </dataValidation>
    <dataValidation type="list" allowBlank="1" showErrorMessage="1" sqref="Y8:Y51 Y88:Y170" xr:uid="{00000000-0002-0000-0000-000003000000}">
      <formula1>Hidden_424</formula1>
    </dataValidation>
    <dataValidation type="list" allowBlank="1" showErrorMessage="1" sqref="I8:I51 I88:I170" xr:uid="{00000000-0002-0000-0000-000004000000}">
      <formula1>Hidden_28</formula1>
    </dataValidation>
  </dataValidations>
  <hyperlinks>
    <hyperlink ref="V52" r:id="rId1" xr:uid="{11BE0CE9-A641-44DD-8AE2-0D8410B00274}"/>
    <hyperlink ref="V53" r:id="rId2" xr:uid="{2DFFE449-5927-4F6F-A5DE-46768C3A8AD1}"/>
    <hyperlink ref="V54" r:id="rId3" xr:uid="{A2145EF4-679A-412F-B080-573B20EF3D45}"/>
    <hyperlink ref="V55" r:id="rId4" xr:uid="{3BA4CB18-FD3A-4899-BC42-D6914C0E8DA6}"/>
    <hyperlink ref="V56" r:id="rId5" xr:uid="{80CD7830-E48E-4CF9-9926-1243122F299E}"/>
    <hyperlink ref="V57" r:id="rId6" xr:uid="{7A6C8E6F-1F55-4976-B69F-E26ABEB5537A}"/>
    <hyperlink ref="V58" r:id="rId7" xr:uid="{449C87AF-273E-428A-94BC-35E5D5089B75}"/>
    <hyperlink ref="V59" r:id="rId8" xr:uid="{0A9D40A4-D5D6-43D9-9587-D0E09D457F8E}"/>
    <hyperlink ref="V60" r:id="rId9" xr:uid="{D47D12F6-371D-4FCC-85BC-EE6961D515A2}"/>
    <hyperlink ref="V61" r:id="rId10" xr:uid="{C79C1011-9BC6-4A59-AE8B-640C2120B848}"/>
    <hyperlink ref="V62" r:id="rId11" xr:uid="{C58D1611-B2E9-4C71-99C1-E64A3A5DEB36}"/>
    <hyperlink ref="V63" r:id="rId12" xr:uid="{23BE7816-3843-44E8-BBE9-143353E284F7}"/>
    <hyperlink ref="V64" r:id="rId13" xr:uid="{64F79F5A-D30B-4600-B495-7B8F89B30197}"/>
    <hyperlink ref="V65" r:id="rId14" xr:uid="{43C5D35B-450C-4984-AD87-C59F28009C63}"/>
    <hyperlink ref="V66" r:id="rId15" xr:uid="{644C1EFC-BE2D-440A-899D-C193B09E69B7}"/>
    <hyperlink ref="V67" r:id="rId16" xr:uid="{07798ADF-0414-4959-925A-CED3BF758406}"/>
    <hyperlink ref="V68" r:id="rId17" xr:uid="{E9B03FCB-1088-4944-838F-8B946A690D9A}"/>
    <hyperlink ref="V69" r:id="rId18" xr:uid="{5921A54C-1EDD-4EF4-A431-531BDFE084BF}"/>
    <hyperlink ref="V70" r:id="rId19" xr:uid="{D6F82D99-DE6B-4B34-948B-5B636547E78D}"/>
    <hyperlink ref="V71" r:id="rId20" xr:uid="{3130975F-3BF6-47ED-A7D5-5C62249BB8FC}"/>
    <hyperlink ref="V72" r:id="rId21" xr:uid="{9A1769DB-C117-4385-9B1D-55CA3E6F7C0A}"/>
    <hyperlink ref="V73" r:id="rId22" xr:uid="{A7908786-4532-46DC-BC91-8C88938AAB29}"/>
    <hyperlink ref="V74" r:id="rId23" xr:uid="{3D1147C2-3774-49D2-9199-6B26B6A7B06C}"/>
    <hyperlink ref="V75" r:id="rId24" xr:uid="{900A33E8-0031-492E-A90A-36274BD70FEC}"/>
    <hyperlink ref="V76" r:id="rId25" xr:uid="{3140EC83-0EF2-4F19-B489-0797B4D5AF17}"/>
    <hyperlink ref="V77" r:id="rId26" xr:uid="{88AF69DA-28F7-4904-B6E3-1B4C70B306C8}"/>
    <hyperlink ref="V78" r:id="rId27" xr:uid="{09156516-DA02-40BC-A692-56885FF7F8E7}"/>
    <hyperlink ref="V79" r:id="rId28" xr:uid="{0D060F85-D75C-4929-8EBD-FD34739C752D}"/>
    <hyperlink ref="V80" r:id="rId29" xr:uid="{5A1BF85C-9A78-4E33-82C4-87DCEC6E78FA}"/>
    <hyperlink ref="V81" r:id="rId30" xr:uid="{F3333542-E99F-476B-B3A2-D817B8AEB4D3}"/>
    <hyperlink ref="V82" r:id="rId31" xr:uid="{0CB9BCFB-93F4-47C7-ACDE-FBCCDD266F39}"/>
    <hyperlink ref="V83" r:id="rId32" xr:uid="{0BC5CD82-D725-4386-8231-F354EDC5482D}"/>
    <hyperlink ref="V84" r:id="rId33" xr:uid="{06616D07-558F-404E-90F7-F1A247A87B7A}"/>
    <hyperlink ref="V85" r:id="rId34" xr:uid="{FD2F68CB-2055-4933-9966-BB368AA69C36}"/>
    <hyperlink ref="V86" r:id="rId35" xr:uid="{68E9B8AB-C2EA-441A-91DA-1B2849CD0B36}"/>
    <hyperlink ref="V87" r:id="rId36" xr:uid="{898CFA50-2C92-4D4C-B730-73DD9EE1C2C0}"/>
    <hyperlink ref="V25" r:id="rId37" xr:uid="{B6202399-A608-43CB-A6B0-DB1949458B83}"/>
    <hyperlink ref="V49" r:id="rId38" xr:uid="{ED035BAE-4AFF-47B4-B84B-EF3B5A7084DD}"/>
    <hyperlink ref="V45" r:id="rId39" xr:uid="{03C83796-1950-4505-9199-6362C258CC76}"/>
    <hyperlink ref="V42" r:id="rId40" xr:uid="{24F8F60A-CABA-4EDF-8F2E-85B565B94641}"/>
    <hyperlink ref="V37" r:id="rId41" xr:uid="{B2967EB1-6242-4E0D-8DFC-BAB7AFA4E40B}"/>
    <hyperlink ref="V46" r:id="rId42" xr:uid="{600E37C7-0147-4D06-A0F1-5AE987A803BE}"/>
    <hyperlink ref="V51" r:id="rId43" xr:uid="{90C0D20E-683C-42EC-B672-9DD76C8EDFAE}"/>
    <hyperlink ref="V38" r:id="rId44" xr:uid="{B890C7EC-A43E-4F33-9343-B148AC40007F}"/>
    <hyperlink ref="V41" r:id="rId45" xr:uid="{46B4CBDC-4EA9-4880-A768-3113CD7D732A}"/>
    <hyperlink ref="V44" r:id="rId46" xr:uid="{1C1F91CF-41B7-43CD-B6F5-962A84C7AA31}"/>
    <hyperlink ref="V48" r:id="rId47" xr:uid="{2C70BDB8-8079-4900-9F23-370D51C9C656}"/>
    <hyperlink ref="V50" r:id="rId48" xr:uid="{3455115A-3010-46CB-81B9-DBDFADBD6257}"/>
    <hyperlink ref="V47" r:id="rId49" xr:uid="{FBDB45D9-9F0B-44FA-AA03-D0EC98BF2B17}"/>
    <hyperlink ref="V36" r:id="rId50" xr:uid="{128AD9DE-B0A6-472E-AA22-546B0EE3D0F3}"/>
    <hyperlink ref="V39" r:id="rId51" xr:uid="{415431E8-D959-433B-B0D1-45ABF7281C0E}"/>
    <hyperlink ref="V24" r:id="rId52" xr:uid="{6077BC18-2C97-4F66-9A1C-65C9A4BEE0FE}"/>
    <hyperlink ref="V43" r:id="rId53" xr:uid="{9E317120-8EC3-4D7D-9414-055E06D4023B}"/>
    <hyperlink ref="V40" r:id="rId54" xr:uid="{2F7298A5-DB97-43D8-97FF-7EFA30B11C20}"/>
    <hyperlink ref="V33" r:id="rId55" xr:uid="{78D28295-5E3A-4844-9208-8F89A97438FF}"/>
    <hyperlink ref="V32" r:id="rId56" xr:uid="{945E2B52-8159-463D-92F6-B7D0856DD180}"/>
    <hyperlink ref="V34" r:id="rId57" xr:uid="{7C62E7BF-C81E-4CC4-9C10-FACD9ED4AA5F}"/>
    <hyperlink ref="V35" r:id="rId58" xr:uid="{DD5865DD-A47D-418B-8ED0-DBFCC60F4944}"/>
    <hyperlink ref="V27" r:id="rId59" xr:uid="{18F91990-39DF-4BFE-9F27-83B51F7E9EFA}"/>
    <hyperlink ref="V30" r:id="rId60" xr:uid="{D4A056D4-12FE-4DBF-88E1-FED64F3FFFA8}"/>
    <hyperlink ref="V29" r:id="rId61" xr:uid="{F3410F28-FB38-4505-B6A9-46EEBCAD487B}"/>
    <hyperlink ref="V31" r:id="rId62" xr:uid="{545FB59E-E9EB-4983-B870-D3C75648F9B3}"/>
    <hyperlink ref="V28" r:id="rId63" xr:uid="{0403EBB3-DA2E-41EA-BB5D-2A0454ABB49A}"/>
    <hyperlink ref="V26" r:id="rId64" xr:uid="{4392E475-5B32-4B46-BC64-6AA5F3B20F17}"/>
    <hyperlink ref="V23" r:id="rId65" xr:uid="{4B7B9238-5814-46CA-B2E1-2EA600952A44}"/>
  </hyperlinks>
  <pageMargins left="0.7" right="0.7" top="0.75" bottom="0.75" header="0.3" footer="0.3"/>
  <pageSetup orientation="portrait" r:id="rId6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8.85546875" defaultRowHeight="15" x14ac:dyDescent="0.25"/>
  <sheetData>
    <row r="1" spans="1:1" x14ac:dyDescent="0.25">
      <c r="A1" t="s">
        <v>146</v>
      </c>
    </row>
    <row r="2" spans="1:1" x14ac:dyDescent="0.25">
      <c r="A2" t="s">
        <v>147</v>
      </c>
    </row>
    <row r="3" spans="1:1" x14ac:dyDescent="0.25">
      <c r="A3" t="s">
        <v>148</v>
      </c>
    </row>
    <row r="4" spans="1:1" x14ac:dyDescent="0.25">
      <c r="A4" t="s">
        <v>149</v>
      </c>
    </row>
    <row r="5" spans="1:1" x14ac:dyDescent="0.25">
      <c r="A5" t="s">
        <v>150</v>
      </c>
    </row>
    <row r="6" spans="1:1" x14ac:dyDescent="0.25">
      <c r="A6" t="s">
        <v>75</v>
      </c>
    </row>
    <row r="7" spans="1:1" x14ac:dyDescent="0.25">
      <c r="A7" t="s">
        <v>151</v>
      </c>
    </row>
    <row r="8" spans="1:1" x14ac:dyDescent="0.25">
      <c r="A8"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8.85546875" defaultRowHeight="15" x14ac:dyDescent="0.25"/>
  <sheetData>
    <row r="1" spans="1:1" x14ac:dyDescent="0.25">
      <c r="A1" t="s">
        <v>120</v>
      </c>
    </row>
    <row r="2" spans="1:1" x14ac:dyDescent="0.25">
      <c r="A2" t="s">
        <v>79</v>
      </c>
    </row>
    <row r="3" spans="1:1" x14ac:dyDescent="0.25">
      <c r="A3" t="s">
        <v>153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5546875" defaultRowHeight="15" x14ac:dyDescent="0.25"/>
  <sheetData>
    <row r="1" spans="1:1" x14ac:dyDescent="0.25">
      <c r="A1" t="s">
        <v>154</v>
      </c>
    </row>
    <row r="2" spans="1:1" x14ac:dyDescent="0.25">
      <c r="A2" t="s">
        <v>155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5546875" defaultRowHeight="15" x14ac:dyDescent="0.25"/>
  <sheetData>
    <row r="1" spans="1:1" x14ac:dyDescent="0.25">
      <c r="A1" t="s">
        <v>156</v>
      </c>
    </row>
    <row r="2" spans="1:1" x14ac:dyDescent="0.25">
      <c r="A2" t="s">
        <v>157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83"/>
  <sheetViews>
    <sheetView topLeftCell="A3" workbookViewId="0">
      <selection activeCell="B24" sqref="B24"/>
    </sheetView>
  </sheetViews>
  <sheetFormatPr baseColWidth="10" defaultColWidth="8.85546875" defaultRowHeight="15" x14ac:dyDescent="0.25"/>
  <cols>
    <col min="1" max="1" width="6.42578125" customWidth="1"/>
    <col min="2" max="2" width="44.85546875" bestFit="1" customWidth="1"/>
    <col min="3" max="3" width="49.7109375" bestFit="1" customWidth="1"/>
    <col min="4" max="4" width="52" bestFit="1" customWidth="1"/>
  </cols>
  <sheetData>
    <row r="1" spans="1:4" hidden="1" x14ac:dyDescent="0.25">
      <c r="B1" t="s">
        <v>10</v>
      </c>
      <c r="C1" t="s">
        <v>10</v>
      </c>
      <c r="D1" t="s">
        <v>10</v>
      </c>
    </row>
    <row r="2" spans="1:4" hidden="1" x14ac:dyDescent="0.25">
      <c r="B2" t="s">
        <v>158</v>
      </c>
      <c r="C2" t="s">
        <v>159</v>
      </c>
      <c r="D2" t="s">
        <v>160</v>
      </c>
    </row>
    <row r="3" spans="1:4" x14ac:dyDescent="0.25">
      <c r="A3" s="25" t="s">
        <v>161</v>
      </c>
      <c r="B3" s="25" t="s">
        <v>162</v>
      </c>
      <c r="C3" s="25" t="s">
        <v>163</v>
      </c>
      <c r="D3" s="25" t="s">
        <v>164</v>
      </c>
    </row>
    <row r="4" spans="1:4" x14ac:dyDescent="0.25">
      <c r="A4" s="12">
        <v>527</v>
      </c>
      <c r="B4" s="12" t="s">
        <v>80</v>
      </c>
      <c r="C4" s="14" t="s">
        <v>81</v>
      </c>
      <c r="D4" s="14" t="s">
        <v>82</v>
      </c>
    </row>
    <row r="5" spans="1:4" x14ac:dyDescent="0.25">
      <c r="A5" s="12">
        <v>652</v>
      </c>
      <c r="B5" s="12" t="s">
        <v>87</v>
      </c>
      <c r="C5" s="14" t="s">
        <v>88</v>
      </c>
      <c r="D5" s="14" t="s">
        <v>81</v>
      </c>
    </row>
    <row r="6" spans="1:4" x14ac:dyDescent="0.25">
      <c r="A6" s="12">
        <v>660</v>
      </c>
      <c r="B6" s="12" t="s">
        <v>91</v>
      </c>
      <c r="C6" s="14" t="s">
        <v>92</v>
      </c>
      <c r="D6" s="14" t="s">
        <v>93</v>
      </c>
    </row>
    <row r="7" spans="1:4" x14ac:dyDescent="0.25">
      <c r="A7" s="12">
        <v>716</v>
      </c>
      <c r="B7" s="12" t="s">
        <v>95</v>
      </c>
      <c r="C7" s="14" t="s">
        <v>96</v>
      </c>
      <c r="D7" s="14" t="s">
        <v>97</v>
      </c>
    </row>
    <row r="8" spans="1:4" x14ac:dyDescent="0.25">
      <c r="A8" s="12">
        <v>720</v>
      </c>
      <c r="B8" s="12" t="s">
        <v>100</v>
      </c>
      <c r="C8" s="14" t="s">
        <v>101</v>
      </c>
      <c r="D8" s="14" t="s">
        <v>102</v>
      </c>
    </row>
    <row r="9" spans="1:4" x14ac:dyDescent="0.25">
      <c r="A9" s="12">
        <v>722</v>
      </c>
      <c r="B9" s="12" t="s">
        <v>105</v>
      </c>
      <c r="C9" s="14" t="s">
        <v>106</v>
      </c>
      <c r="D9" s="14" t="s">
        <v>107</v>
      </c>
    </row>
    <row r="10" spans="1:4" x14ac:dyDescent="0.25">
      <c r="A10" s="12">
        <v>725</v>
      </c>
      <c r="B10" s="12" t="s">
        <v>109</v>
      </c>
      <c r="C10" s="14" t="s">
        <v>110</v>
      </c>
      <c r="D10" s="14" t="s">
        <v>111</v>
      </c>
    </row>
    <row r="11" spans="1:4" x14ac:dyDescent="0.25">
      <c r="A11" s="17">
        <v>726</v>
      </c>
      <c r="B11" s="12" t="s">
        <v>113</v>
      </c>
      <c r="C11" s="14" t="s">
        <v>106</v>
      </c>
      <c r="D11" s="14" t="s">
        <v>114</v>
      </c>
    </row>
    <row r="12" spans="1:4" x14ac:dyDescent="0.25">
      <c r="A12" s="17">
        <v>736</v>
      </c>
      <c r="B12" s="12" t="s">
        <v>116</v>
      </c>
      <c r="C12" s="14" t="s">
        <v>117</v>
      </c>
      <c r="D12" s="14" t="s">
        <v>118</v>
      </c>
    </row>
    <row r="13" spans="1:4" x14ac:dyDescent="0.25">
      <c r="A13" s="17">
        <v>738</v>
      </c>
      <c r="B13" s="12" t="s">
        <v>121</v>
      </c>
      <c r="C13" s="14" t="s">
        <v>82</v>
      </c>
      <c r="D13" s="14" t="s">
        <v>122</v>
      </c>
    </row>
    <row r="14" spans="1:4" x14ac:dyDescent="0.25">
      <c r="A14" s="17">
        <v>742</v>
      </c>
      <c r="B14" s="12" t="s">
        <v>126</v>
      </c>
      <c r="C14" s="14" t="s">
        <v>127</v>
      </c>
      <c r="D14" s="14" t="s">
        <v>128</v>
      </c>
    </row>
    <row r="15" spans="1:4" x14ac:dyDescent="0.25">
      <c r="A15" s="17">
        <v>745</v>
      </c>
      <c r="B15" s="12" t="s">
        <v>130</v>
      </c>
      <c r="C15" s="14" t="s">
        <v>131</v>
      </c>
      <c r="D15" s="14" t="s">
        <v>132</v>
      </c>
    </row>
    <row r="16" spans="1:4" x14ac:dyDescent="0.25">
      <c r="A16" s="17">
        <v>747</v>
      </c>
      <c r="B16" s="12" t="s">
        <v>134</v>
      </c>
      <c r="C16" s="14" t="s">
        <v>135</v>
      </c>
      <c r="D16" s="14" t="s">
        <v>136</v>
      </c>
    </row>
    <row r="17" spans="1:4" x14ac:dyDescent="0.25">
      <c r="A17" s="17">
        <v>749</v>
      </c>
      <c r="B17" s="12" t="s">
        <v>138</v>
      </c>
      <c r="C17" s="14" t="s">
        <v>139</v>
      </c>
      <c r="D17" s="14" t="s">
        <v>140</v>
      </c>
    </row>
    <row r="18" spans="1:4" x14ac:dyDescent="0.25">
      <c r="A18" s="17">
        <v>757</v>
      </c>
      <c r="B18" s="12" t="s">
        <v>142</v>
      </c>
      <c r="C18" s="14" t="s">
        <v>143</v>
      </c>
      <c r="D18" s="14" t="s">
        <v>144</v>
      </c>
    </row>
    <row r="19" spans="1:4" x14ac:dyDescent="0.25">
      <c r="A19">
        <v>1</v>
      </c>
      <c r="B19" t="s">
        <v>268</v>
      </c>
      <c r="C19" t="s">
        <v>269</v>
      </c>
      <c r="D19" t="s">
        <v>270</v>
      </c>
    </row>
    <row r="20" spans="1:4" x14ac:dyDescent="0.25">
      <c r="A20">
        <v>2</v>
      </c>
      <c r="B20" t="s">
        <v>271</v>
      </c>
      <c r="C20" t="s">
        <v>272</v>
      </c>
      <c r="D20" t="s">
        <v>93</v>
      </c>
    </row>
    <row r="21" spans="1:4" x14ac:dyDescent="0.25">
      <c r="A21">
        <v>3</v>
      </c>
      <c r="B21" t="s">
        <v>273</v>
      </c>
    </row>
    <row r="22" spans="1:4" x14ac:dyDescent="0.25">
      <c r="A22">
        <v>4</v>
      </c>
      <c r="B22" t="s">
        <v>274</v>
      </c>
      <c r="C22" t="s">
        <v>275</v>
      </c>
      <c r="D22" t="s">
        <v>276</v>
      </c>
    </row>
    <row r="23" spans="1:4" x14ac:dyDescent="0.25">
      <c r="A23">
        <v>5</v>
      </c>
      <c r="B23" t="s">
        <v>277</v>
      </c>
      <c r="C23" t="s">
        <v>278</v>
      </c>
      <c r="D23" t="s">
        <v>279</v>
      </c>
    </row>
    <row r="24" spans="1:4" x14ac:dyDescent="0.25">
      <c r="A24">
        <v>6</v>
      </c>
      <c r="B24" t="s">
        <v>280</v>
      </c>
      <c r="C24" t="s">
        <v>131</v>
      </c>
      <c r="D24" t="s">
        <v>281</v>
      </c>
    </row>
    <row r="25" spans="1:4" x14ac:dyDescent="0.25">
      <c r="A25">
        <v>7</v>
      </c>
      <c r="B25" t="s">
        <v>282</v>
      </c>
      <c r="C25" t="s">
        <v>283</v>
      </c>
      <c r="D25" t="s">
        <v>93</v>
      </c>
    </row>
    <row r="26" spans="1:4" x14ac:dyDescent="0.25">
      <c r="A26">
        <v>8</v>
      </c>
      <c r="B26" t="s">
        <v>284</v>
      </c>
      <c r="C26" t="s">
        <v>285</v>
      </c>
      <c r="D26" t="s">
        <v>140</v>
      </c>
    </row>
    <row r="27" spans="1:4" x14ac:dyDescent="0.25">
      <c r="A27">
        <v>9</v>
      </c>
      <c r="B27" t="s">
        <v>286</v>
      </c>
      <c r="C27" t="s">
        <v>287</v>
      </c>
      <c r="D27" t="s">
        <v>288</v>
      </c>
    </row>
    <row r="28" spans="1:4" x14ac:dyDescent="0.25">
      <c r="A28">
        <v>10</v>
      </c>
      <c r="B28" t="s">
        <v>289</v>
      </c>
      <c r="C28" t="s">
        <v>290</v>
      </c>
      <c r="D28" t="s">
        <v>291</v>
      </c>
    </row>
    <row r="29" spans="1:4" x14ac:dyDescent="0.25">
      <c r="A29">
        <v>11</v>
      </c>
      <c r="B29" t="s">
        <v>292</v>
      </c>
      <c r="C29" t="s">
        <v>293</v>
      </c>
      <c r="D29" t="s">
        <v>294</v>
      </c>
    </row>
    <row r="30" spans="1:4" x14ac:dyDescent="0.25">
      <c r="A30">
        <v>12</v>
      </c>
      <c r="B30" t="s">
        <v>295</v>
      </c>
      <c r="C30" t="s">
        <v>296</v>
      </c>
      <c r="D30" t="s">
        <v>297</v>
      </c>
    </row>
    <row r="31" spans="1:4" x14ac:dyDescent="0.25">
      <c r="A31">
        <v>13</v>
      </c>
      <c r="B31" t="s">
        <v>298</v>
      </c>
      <c r="C31" t="s">
        <v>296</v>
      </c>
      <c r="D31" t="s">
        <v>297</v>
      </c>
    </row>
    <row r="32" spans="1:4" x14ac:dyDescent="0.25">
      <c r="A32">
        <v>14</v>
      </c>
      <c r="B32" t="s">
        <v>299</v>
      </c>
      <c r="C32" t="s">
        <v>300</v>
      </c>
      <c r="D32" t="s">
        <v>285</v>
      </c>
    </row>
    <row r="33" spans="1:4" x14ac:dyDescent="0.25">
      <c r="A33">
        <v>15</v>
      </c>
      <c r="B33" t="s">
        <v>301</v>
      </c>
      <c r="C33" t="s">
        <v>302</v>
      </c>
      <c r="D33" t="s">
        <v>140</v>
      </c>
    </row>
    <row r="34" spans="1:4" x14ac:dyDescent="0.25">
      <c r="A34">
        <v>16</v>
      </c>
      <c r="B34" t="s">
        <v>303</v>
      </c>
      <c r="C34" t="s">
        <v>304</v>
      </c>
      <c r="D34" t="s">
        <v>305</v>
      </c>
    </row>
    <row r="35" spans="1:4" x14ac:dyDescent="0.25">
      <c r="A35">
        <v>17</v>
      </c>
      <c r="B35" t="s">
        <v>306</v>
      </c>
      <c r="C35" t="s">
        <v>307</v>
      </c>
      <c r="D35" t="s">
        <v>308</v>
      </c>
    </row>
    <row r="36" spans="1:4" x14ac:dyDescent="0.25">
      <c r="A36">
        <v>18</v>
      </c>
      <c r="B36" t="s">
        <v>309</v>
      </c>
      <c r="C36" t="s">
        <v>93</v>
      </c>
      <c r="D36" t="s">
        <v>310</v>
      </c>
    </row>
    <row r="37" spans="1:4" x14ac:dyDescent="0.25">
      <c r="A37">
        <v>19</v>
      </c>
      <c r="B37" t="s">
        <v>311</v>
      </c>
      <c r="C37" t="s">
        <v>312</v>
      </c>
      <c r="D37" t="s">
        <v>313</v>
      </c>
    </row>
    <row r="38" spans="1:4" x14ac:dyDescent="0.25">
      <c r="A38">
        <v>20</v>
      </c>
      <c r="B38" t="s">
        <v>314</v>
      </c>
      <c r="C38" t="s">
        <v>315</v>
      </c>
      <c r="D38" t="s">
        <v>316</v>
      </c>
    </row>
    <row r="39" spans="1:4" x14ac:dyDescent="0.25">
      <c r="A39">
        <v>21</v>
      </c>
      <c r="B39" t="s">
        <v>317</v>
      </c>
      <c r="C39" t="s">
        <v>318</v>
      </c>
      <c r="D39" t="s">
        <v>319</v>
      </c>
    </row>
    <row r="40" spans="1:4" x14ac:dyDescent="0.25">
      <c r="A40">
        <v>22</v>
      </c>
      <c r="B40" t="s">
        <v>320</v>
      </c>
      <c r="C40" t="s">
        <v>321</v>
      </c>
      <c r="D40" t="s">
        <v>322</v>
      </c>
    </row>
    <row r="41" spans="1:4" x14ac:dyDescent="0.25">
      <c r="A41">
        <v>23</v>
      </c>
      <c r="B41" t="s">
        <v>323</v>
      </c>
      <c r="C41" t="s">
        <v>324</v>
      </c>
      <c r="D41" t="s">
        <v>325</v>
      </c>
    </row>
    <row r="42" spans="1:4" x14ac:dyDescent="0.25">
      <c r="A42">
        <v>24</v>
      </c>
      <c r="B42" t="s">
        <v>326</v>
      </c>
      <c r="C42" t="s">
        <v>327</v>
      </c>
      <c r="D42" t="s">
        <v>328</v>
      </c>
    </row>
    <row r="43" spans="1:4" x14ac:dyDescent="0.25">
      <c r="A43">
        <v>25</v>
      </c>
      <c r="B43" t="s">
        <v>311</v>
      </c>
      <c r="C43" t="s">
        <v>329</v>
      </c>
      <c r="D43" t="s">
        <v>330</v>
      </c>
    </row>
    <row r="44" spans="1:4" x14ac:dyDescent="0.25">
      <c r="A44">
        <v>26</v>
      </c>
      <c r="B44" t="s">
        <v>331</v>
      </c>
      <c r="C44" t="s">
        <v>93</v>
      </c>
      <c r="D44" t="s">
        <v>332</v>
      </c>
    </row>
    <row r="45" spans="1:4" x14ac:dyDescent="0.25">
      <c r="A45">
        <v>27</v>
      </c>
      <c r="B45" t="s">
        <v>333</v>
      </c>
      <c r="C45" t="s">
        <v>334</v>
      </c>
      <c r="D45" t="s">
        <v>110</v>
      </c>
    </row>
    <row r="46" spans="1:4" x14ac:dyDescent="0.25">
      <c r="A46">
        <v>28</v>
      </c>
      <c r="B46" t="s">
        <v>335</v>
      </c>
      <c r="C46" t="s">
        <v>336</v>
      </c>
      <c r="D46" t="s">
        <v>337</v>
      </c>
    </row>
    <row r="47" spans="1:4" x14ac:dyDescent="0.25">
      <c r="A47">
        <v>29</v>
      </c>
      <c r="B47" t="s">
        <v>338</v>
      </c>
      <c r="C47" t="s">
        <v>339</v>
      </c>
      <c r="D47" t="s">
        <v>340</v>
      </c>
    </row>
    <row r="48" spans="1:4" x14ac:dyDescent="0.25">
      <c r="A48">
        <v>30</v>
      </c>
      <c r="B48" t="s">
        <v>341</v>
      </c>
      <c r="C48" t="s">
        <v>342</v>
      </c>
      <c r="D48" t="s">
        <v>343</v>
      </c>
    </row>
    <row r="49" spans="1:4" x14ac:dyDescent="0.25">
      <c r="A49">
        <v>31</v>
      </c>
      <c r="B49" t="s">
        <v>344</v>
      </c>
      <c r="C49" t="s">
        <v>345</v>
      </c>
      <c r="D49" t="s">
        <v>346</v>
      </c>
    </row>
    <row r="50" spans="1:4" x14ac:dyDescent="0.25">
      <c r="A50">
        <v>32</v>
      </c>
      <c r="B50" t="s">
        <v>347</v>
      </c>
      <c r="C50" t="s">
        <v>348</v>
      </c>
      <c r="D50" t="s">
        <v>349</v>
      </c>
    </row>
    <row r="51" spans="1:4" x14ac:dyDescent="0.25">
      <c r="A51">
        <v>33</v>
      </c>
      <c r="B51" t="s">
        <v>350</v>
      </c>
      <c r="C51" t="s">
        <v>351</v>
      </c>
      <c r="D51" t="s">
        <v>352</v>
      </c>
    </row>
    <row r="52" spans="1:4" x14ac:dyDescent="0.25">
      <c r="A52">
        <v>34</v>
      </c>
      <c r="B52" t="s">
        <v>353</v>
      </c>
      <c r="C52" t="s">
        <v>354</v>
      </c>
      <c r="D52" t="s">
        <v>355</v>
      </c>
    </row>
    <row r="53" spans="1:4" x14ac:dyDescent="0.25">
      <c r="A53">
        <v>35</v>
      </c>
      <c r="B53" t="s">
        <v>356</v>
      </c>
      <c r="C53" t="s">
        <v>357</v>
      </c>
      <c r="D53" t="s">
        <v>358</v>
      </c>
    </row>
    <row r="54" spans="1:4" x14ac:dyDescent="0.25">
      <c r="A54">
        <v>36</v>
      </c>
      <c r="B54" t="s">
        <v>359</v>
      </c>
      <c r="C54" t="s">
        <v>360</v>
      </c>
      <c r="D54" t="s">
        <v>361</v>
      </c>
    </row>
    <row r="55" spans="1:4" x14ac:dyDescent="0.25">
      <c r="A55">
        <v>37</v>
      </c>
      <c r="B55" t="s">
        <v>362</v>
      </c>
      <c r="C55" t="s">
        <v>348</v>
      </c>
      <c r="D55" t="s">
        <v>363</v>
      </c>
    </row>
    <row r="56" spans="1:4" x14ac:dyDescent="0.25">
      <c r="A56">
        <v>38</v>
      </c>
      <c r="B56" t="s">
        <v>364</v>
      </c>
    </row>
    <row r="57" spans="1:4" x14ac:dyDescent="0.25">
      <c r="A57">
        <v>39</v>
      </c>
      <c r="B57" t="s">
        <v>335</v>
      </c>
      <c r="C57" t="s">
        <v>81</v>
      </c>
      <c r="D57" t="s">
        <v>365</v>
      </c>
    </row>
    <row r="58" spans="1:4" x14ac:dyDescent="0.25">
      <c r="A58">
        <v>40</v>
      </c>
      <c r="B58" t="s">
        <v>366</v>
      </c>
      <c r="C58" t="s">
        <v>367</v>
      </c>
      <c r="D58" t="s">
        <v>316</v>
      </c>
    </row>
    <row r="59" spans="1:4" x14ac:dyDescent="0.25">
      <c r="A59">
        <v>41</v>
      </c>
      <c r="B59" t="s">
        <v>368</v>
      </c>
      <c r="C59" t="s">
        <v>369</v>
      </c>
      <c r="D59" t="s">
        <v>370</v>
      </c>
    </row>
    <row r="60" spans="1:4" x14ac:dyDescent="0.25">
      <c r="A60">
        <v>42</v>
      </c>
      <c r="B60" t="s">
        <v>371</v>
      </c>
    </row>
    <row r="61" spans="1:4" x14ac:dyDescent="0.25">
      <c r="A61">
        <v>43</v>
      </c>
      <c r="B61" t="s">
        <v>372</v>
      </c>
      <c r="C61" t="s">
        <v>357</v>
      </c>
      <c r="D61" t="s">
        <v>373</v>
      </c>
    </row>
    <row r="62" spans="1:4" x14ac:dyDescent="0.25">
      <c r="A62">
        <v>44</v>
      </c>
      <c r="B62" t="s">
        <v>374</v>
      </c>
      <c r="C62" t="s">
        <v>375</v>
      </c>
      <c r="D62" t="s">
        <v>376</v>
      </c>
    </row>
    <row r="63" spans="1:4" x14ac:dyDescent="0.25">
      <c r="A63">
        <v>45</v>
      </c>
      <c r="B63" t="s">
        <v>377</v>
      </c>
      <c r="C63" t="s">
        <v>378</v>
      </c>
      <c r="D63" t="s">
        <v>316</v>
      </c>
    </row>
    <row r="64" spans="1:4" x14ac:dyDescent="0.25">
      <c r="A64">
        <v>46</v>
      </c>
      <c r="B64" t="s">
        <v>379</v>
      </c>
      <c r="C64" t="s">
        <v>380</v>
      </c>
      <c r="D64" t="s">
        <v>381</v>
      </c>
    </row>
    <row r="65" spans="1:4" x14ac:dyDescent="0.25">
      <c r="A65">
        <v>47</v>
      </c>
      <c r="B65" t="s">
        <v>382</v>
      </c>
      <c r="C65" t="s">
        <v>383</v>
      </c>
      <c r="D65" t="s">
        <v>279</v>
      </c>
    </row>
    <row r="66" spans="1:4" x14ac:dyDescent="0.25">
      <c r="A66">
        <v>48</v>
      </c>
      <c r="B66" t="s">
        <v>384</v>
      </c>
      <c r="C66" t="s">
        <v>385</v>
      </c>
      <c r="D66" t="s">
        <v>386</v>
      </c>
    </row>
    <row r="67" spans="1:4" x14ac:dyDescent="0.25">
      <c r="A67">
        <v>49</v>
      </c>
      <c r="B67" t="s">
        <v>387</v>
      </c>
      <c r="C67" t="s">
        <v>388</v>
      </c>
      <c r="D67" t="s">
        <v>389</v>
      </c>
    </row>
    <row r="68" spans="1:4" x14ac:dyDescent="0.25">
      <c r="A68">
        <v>50</v>
      </c>
      <c r="B68" t="s">
        <v>390</v>
      </c>
    </row>
    <row r="69" spans="1:4" x14ac:dyDescent="0.25">
      <c r="A69">
        <v>51</v>
      </c>
      <c r="B69" t="s">
        <v>391</v>
      </c>
      <c r="C69" t="s">
        <v>392</v>
      </c>
      <c r="D69" t="s">
        <v>139</v>
      </c>
    </row>
    <row r="70" spans="1:4" x14ac:dyDescent="0.25">
      <c r="A70">
        <v>52</v>
      </c>
      <c r="B70" t="s">
        <v>393</v>
      </c>
    </row>
    <row r="71" spans="1:4" x14ac:dyDescent="0.25">
      <c r="A71">
        <v>53</v>
      </c>
      <c r="B71" t="s">
        <v>394</v>
      </c>
    </row>
    <row r="72" spans="1:4" x14ac:dyDescent="0.25">
      <c r="A72">
        <v>54</v>
      </c>
      <c r="B72" t="s">
        <v>395</v>
      </c>
    </row>
    <row r="73" spans="1:4" x14ac:dyDescent="0.25">
      <c r="A73">
        <v>55</v>
      </c>
      <c r="B73" t="s">
        <v>396</v>
      </c>
    </row>
    <row r="74" spans="1:4" x14ac:dyDescent="0.25">
      <c r="A74">
        <v>56</v>
      </c>
      <c r="B74" t="s">
        <v>397</v>
      </c>
    </row>
    <row r="75" spans="1:4" x14ac:dyDescent="0.25">
      <c r="A75">
        <v>57</v>
      </c>
      <c r="B75" t="s">
        <v>398</v>
      </c>
      <c r="C75" t="s">
        <v>399</v>
      </c>
      <c r="D75" t="s">
        <v>400</v>
      </c>
    </row>
    <row r="76" spans="1:4" x14ac:dyDescent="0.25">
      <c r="A76">
        <v>58</v>
      </c>
      <c r="B76" t="s">
        <v>401</v>
      </c>
    </row>
    <row r="77" spans="1:4" x14ac:dyDescent="0.25">
      <c r="A77">
        <v>59</v>
      </c>
      <c r="B77" t="s">
        <v>402</v>
      </c>
    </row>
    <row r="78" spans="1:4" x14ac:dyDescent="0.25">
      <c r="A78">
        <v>60</v>
      </c>
      <c r="B78" t="s">
        <v>403</v>
      </c>
    </row>
    <row r="79" spans="1:4" x14ac:dyDescent="0.25">
      <c r="A79">
        <v>61</v>
      </c>
      <c r="B79" t="s">
        <v>404</v>
      </c>
    </row>
    <row r="80" spans="1:4" x14ac:dyDescent="0.25">
      <c r="A80">
        <v>62</v>
      </c>
      <c r="B80" t="s">
        <v>405</v>
      </c>
    </row>
    <row r="81" spans="1:2" x14ac:dyDescent="0.25">
      <c r="A81">
        <v>63</v>
      </c>
      <c r="B81" t="s">
        <v>406</v>
      </c>
    </row>
    <row r="82" spans="1:2" x14ac:dyDescent="0.25">
      <c r="A82">
        <v>64</v>
      </c>
      <c r="B82" t="s">
        <v>407</v>
      </c>
    </row>
    <row r="83" spans="1:2" x14ac:dyDescent="0.25">
      <c r="A83">
        <v>65</v>
      </c>
      <c r="B83" t="s">
        <v>408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Tabla_590155</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2025-07-10T16:37:41Z</dcterms:created>
  <dcterms:modified xsi:type="dcterms:W3CDTF">2026-09-08T18:38:24Z</dcterms:modified>
</cp:coreProperties>
</file>